
<file path=[Content_Types].xml><?xml version="1.0" encoding="utf-8"?>
<Types xmlns="http://schemas.openxmlformats.org/package/2006/content-types">
  <Default Extension="png" ContentType="image/png"/>
  <Default Extension="jpeg" ContentType="image/jpeg"/>
  <Default Extension="JPG" ContentType="image/.jpg"/>
  <Default Extension="rels" ContentType="application/vnd.openxmlformats-package.relationships+xml"/>
  <Default Extension="xml" ContentType="application/xml"/>
  <Override PartName="/docProps/app.xml" ContentType="application/vnd.openxmlformats-officedocument.extended-properties+xml"/>
  <Override PartName="/docProps/core.xml" ContentType="application/vnd.openxmlformats-package.core-properties+xml"/>
  <Override PartName="/docProps/custom.xml" ContentType="application/vnd.openxmlformats-officedocument.custom-properties+xml"/>
  <Override PartName="/xl/cellimages.xml" ContentType="application/vnd.wps-officedocument.cellimage+xml"/>
  <Override PartName="/xl/drawings/drawing1.xml" ContentType="application/vnd.openxmlformats-officedocument.drawing+xml"/>
  <Override PartName="/xl/sharedStrings.xml" ContentType="application/vnd.openxmlformats-officedocument.spreadsheetml.sharedStrings+xml"/>
  <Override PartName="/xl/styles.xml" ContentType="application/vnd.openxmlformats-officedocument.spreadsheetml.styles+xml"/>
  <Override PartName="/xl/theme/theme1.xml" ContentType="application/vnd.openxmlformats-officedocument.theme+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</Types>
</file>

<file path=_rels/.rels><?xml version="1.0" encoding="UTF-8" standalone="yes"?>
<Relationships xmlns="http://schemas.openxmlformats.org/package/2006/relationships"><Relationship Id="rId1" Type="http://schemas.openxmlformats.org/officeDocument/2006/relationships/officeDocument" Target="xl/workbook.xml"/><Relationship Id="rId3" Type="http://schemas.openxmlformats.org/package/2006/relationships/metadata/core-properties" Target="docProps/core.xml"/><Relationship Id="rId2" Type="http://schemas.openxmlformats.org/officeDocument/2006/relationships/extended-properties" Target="docProps/app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 xmlns:dbsheet="http://web.wps.cn/et/2021/dbsheet">
  <fileVersion appName="xl" lastEdited="3" lowestEdited="5" rupBuild="9302"/>
  <workbookPr/>
  <bookViews>
    <workbookView windowWidth="27945" windowHeight="12255"/>
  </bookViews>
  <sheets>
    <sheet name="Sheet1" sheetId="1" r:id="rId1"/>
    <sheet name="Sheet2" sheetId="2" r:id="rId2"/>
    <sheet name="Sheet3" sheetId="3" r:id="rId3"/>
  </sheets>
  <definedNames>
    <definedName name="_xlnm._FilterDatabase" localSheetId="0" hidden="1">Sheet1!$A$1:$C$84</definedName>
  </definedName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cellimages.xml><?xml version="1.0" encoding="utf-8"?>
<etc:cellImages xmlns:xdr="http://schemas.openxmlformats.org/drawingml/2006/spreadsheetDrawing" xmlns:r="http://schemas.openxmlformats.org/officeDocument/2006/relationships" xmlns:a="http://schemas.openxmlformats.org/drawingml/2006/main" xmlns:etc="http://www.wps.cn/officeDocument/2017/etCustomData">
  <etc:cellImage>
    <xdr:pic>
      <xdr:nvPicPr>
        <xdr:cNvPr id="3" name="ID_48E2D9C84C8D452CBF07B15BB350A64B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8124825" y="419100"/>
          <a:ext cx="12287250" cy="97917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4" name="ID_A0A96E9FC7C44B54B6FC8E72D2937CEA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8124825" y="1214120"/>
          <a:ext cx="3971925" cy="322897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5" name="ID_160091B21D3D4AE0B11FBD518D4FE95E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8124825" y="2024380"/>
          <a:ext cx="2438400" cy="139065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6" name="ID_D340723335214199AC5339D196AB3A65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8124825" y="2601595"/>
          <a:ext cx="2943225" cy="330517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2" name="ID_E7E6512CBA5C45D989D4BC1A8EAA3C82"/>
        <xdr:cNvPicPr>
          <a:picLocks noChangeAspect="1"/>
        </xdr:cNvPicPr>
      </xdr:nvPicPr>
      <xdr:blipFill>
        <a:blip r:embed="rId5"/>
        <a:stretch>
          <a:fillRect/>
        </a:stretch>
      </xdr:blipFill>
      <xdr:spPr>
        <a:xfrm>
          <a:off x="8124825" y="4700905"/>
          <a:ext cx="6134100" cy="444817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9" name="ID_519F7058915F47CF8014700E04BB60A0"/>
        <xdr:cNvPicPr>
          <a:picLocks noChangeAspect="1"/>
        </xdr:cNvPicPr>
      </xdr:nvPicPr>
      <xdr:blipFill>
        <a:blip r:embed="rId6"/>
        <a:stretch>
          <a:fillRect/>
        </a:stretch>
      </xdr:blipFill>
      <xdr:spPr>
        <a:xfrm>
          <a:off x="8124825" y="6325235"/>
          <a:ext cx="4419600" cy="387667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0" name="ID_1B3DCDDF25C84BC896CD202B3928D3D6"/>
        <xdr:cNvPicPr>
          <a:picLocks noChangeAspect="1"/>
        </xdr:cNvPicPr>
      </xdr:nvPicPr>
      <xdr:blipFill>
        <a:blip r:embed="rId7"/>
        <a:stretch>
          <a:fillRect/>
        </a:stretch>
      </xdr:blipFill>
      <xdr:spPr>
        <a:xfrm>
          <a:off x="8124825" y="7197090"/>
          <a:ext cx="4152900" cy="523875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2" name="ID_1F0D0DFD63A94B699738DBB6DEEA0221"/>
        <xdr:cNvPicPr>
          <a:picLocks noChangeAspect="1"/>
        </xdr:cNvPicPr>
      </xdr:nvPicPr>
      <xdr:blipFill>
        <a:blip r:embed="rId8"/>
        <a:stretch>
          <a:fillRect/>
        </a:stretch>
      </xdr:blipFill>
      <xdr:spPr>
        <a:xfrm>
          <a:off x="8124825" y="8439150"/>
          <a:ext cx="2933700" cy="40767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3" name="ID_50A31AF8DFBF488594B4A5F02CFBB0A6"/>
        <xdr:cNvPicPr>
          <a:picLocks noChangeAspect="1"/>
        </xdr:cNvPicPr>
      </xdr:nvPicPr>
      <xdr:blipFill>
        <a:blip r:embed="rId9"/>
        <a:stretch>
          <a:fillRect/>
        </a:stretch>
      </xdr:blipFill>
      <xdr:spPr>
        <a:xfrm>
          <a:off x="8124825" y="9804400"/>
          <a:ext cx="7715250" cy="137160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4" name="ID_BC02C72AED4645608FF93BB1AA23E988"/>
        <xdr:cNvPicPr>
          <a:picLocks noChangeAspect="1"/>
        </xdr:cNvPicPr>
      </xdr:nvPicPr>
      <xdr:blipFill>
        <a:blip r:embed="rId10"/>
        <a:stretch>
          <a:fillRect/>
        </a:stretch>
      </xdr:blipFill>
      <xdr:spPr>
        <a:xfrm>
          <a:off x="8124825" y="11543030"/>
          <a:ext cx="4124325" cy="38862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5" name="ID_C26F82A34DCF48449FEBCDD4759426F3"/>
        <xdr:cNvPicPr>
          <a:picLocks noChangeAspect="1"/>
        </xdr:cNvPicPr>
      </xdr:nvPicPr>
      <xdr:blipFill>
        <a:blip r:embed="rId11"/>
        <a:stretch>
          <a:fillRect/>
        </a:stretch>
      </xdr:blipFill>
      <xdr:spPr>
        <a:xfrm>
          <a:off x="8124825" y="12477750"/>
          <a:ext cx="5915025" cy="356235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6" name="ID_70DB2A5854DB46F7AC5A7C3EE8F4BF83"/>
        <xdr:cNvPicPr>
          <a:picLocks noChangeAspect="1"/>
        </xdr:cNvPicPr>
      </xdr:nvPicPr>
      <xdr:blipFill>
        <a:blip r:embed="rId12"/>
        <a:stretch>
          <a:fillRect/>
        </a:stretch>
      </xdr:blipFill>
      <xdr:spPr>
        <a:xfrm>
          <a:off x="8124825" y="13085445"/>
          <a:ext cx="2533650" cy="530542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7" name="ID_3FEB30C4009240388AF18C744415C6E4"/>
        <xdr:cNvPicPr>
          <a:picLocks noChangeAspect="1"/>
        </xdr:cNvPicPr>
      </xdr:nvPicPr>
      <xdr:blipFill>
        <a:blip r:embed="rId13"/>
        <a:stretch>
          <a:fillRect/>
        </a:stretch>
      </xdr:blipFill>
      <xdr:spPr>
        <a:xfrm>
          <a:off x="8153400" y="13961745"/>
          <a:ext cx="12192000" cy="243840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8" name="ID_95E9756C5AAF4946B198CD9928678304"/>
        <xdr:cNvPicPr>
          <a:picLocks noChangeAspect="1"/>
        </xdr:cNvPicPr>
      </xdr:nvPicPr>
      <xdr:blipFill>
        <a:blip r:embed="rId14"/>
        <a:stretch>
          <a:fillRect/>
        </a:stretch>
      </xdr:blipFill>
      <xdr:spPr>
        <a:xfrm>
          <a:off x="8153400" y="13809345"/>
          <a:ext cx="9144000" cy="121920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7" name="ID_F4FE3BD3D2D04E889CFBECE94E06B0BD"/>
        <xdr:cNvPicPr>
          <a:picLocks noChangeAspect="1"/>
        </xdr:cNvPicPr>
      </xdr:nvPicPr>
      <xdr:blipFill>
        <a:blip r:embed="rId15"/>
        <a:stretch>
          <a:fillRect/>
        </a:stretch>
      </xdr:blipFill>
      <xdr:spPr>
        <a:xfrm>
          <a:off x="8153400" y="15330170"/>
          <a:ext cx="16249650" cy="1218247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1" name="ID_F1D65EE4305B4A2B9C653B7293363C86"/>
        <xdr:cNvPicPr>
          <a:picLocks noChangeAspect="1"/>
        </xdr:cNvPicPr>
      </xdr:nvPicPr>
      <xdr:blipFill>
        <a:blip r:embed="rId16"/>
        <a:stretch>
          <a:fillRect/>
        </a:stretch>
      </xdr:blipFill>
      <xdr:spPr>
        <a:xfrm>
          <a:off x="8153400" y="16390620"/>
          <a:ext cx="1438275" cy="122872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9" name="ID_71BC570440324B6E81E13BDDC1043129"/>
        <xdr:cNvPicPr>
          <a:picLocks noChangeAspect="1"/>
        </xdr:cNvPicPr>
      </xdr:nvPicPr>
      <xdr:blipFill>
        <a:blip r:embed="rId17"/>
        <a:stretch>
          <a:fillRect/>
        </a:stretch>
      </xdr:blipFill>
      <xdr:spPr>
        <a:xfrm>
          <a:off x="8153400" y="17240885"/>
          <a:ext cx="12192000" cy="121920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20" name="ID_E571792A8FD94073AB270C1A31E91F6B"/>
        <xdr:cNvPicPr>
          <a:picLocks noChangeAspect="1"/>
        </xdr:cNvPicPr>
      </xdr:nvPicPr>
      <xdr:blipFill>
        <a:blip r:embed="rId18"/>
        <a:stretch>
          <a:fillRect/>
        </a:stretch>
      </xdr:blipFill>
      <xdr:spPr>
        <a:xfrm>
          <a:off x="8153400" y="18231485"/>
          <a:ext cx="4114800" cy="50673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21" name="ID_778ACD2BD9F4458583597B86C9F3702B"/>
        <xdr:cNvPicPr>
          <a:picLocks noChangeAspect="1"/>
        </xdr:cNvPicPr>
      </xdr:nvPicPr>
      <xdr:blipFill>
        <a:blip r:embed="rId19"/>
        <a:stretch>
          <a:fillRect/>
        </a:stretch>
      </xdr:blipFill>
      <xdr:spPr>
        <a:xfrm>
          <a:off x="8153400" y="19444335"/>
          <a:ext cx="7620000" cy="76200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22" name="ID_E76EEB6DE084448BB1C16674C22692F6"/>
        <xdr:cNvPicPr>
          <a:picLocks noChangeAspect="1"/>
        </xdr:cNvPicPr>
      </xdr:nvPicPr>
      <xdr:blipFill>
        <a:blip r:embed="rId20"/>
        <a:stretch>
          <a:fillRect/>
        </a:stretch>
      </xdr:blipFill>
      <xdr:spPr>
        <a:xfrm>
          <a:off x="8153400" y="20434935"/>
          <a:ext cx="6429375" cy="378142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23" name="ID_E81DCABBA7C0499F8196428502F6CE94"/>
        <xdr:cNvPicPr>
          <a:picLocks noChangeAspect="1"/>
        </xdr:cNvPicPr>
      </xdr:nvPicPr>
      <xdr:blipFill>
        <a:blip r:embed="rId21"/>
        <a:stretch>
          <a:fillRect/>
        </a:stretch>
      </xdr:blipFill>
      <xdr:spPr>
        <a:xfrm>
          <a:off x="8153400" y="21029295"/>
          <a:ext cx="9525000" cy="95250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24" name="ID_DAD5A1593301432890015C75E77856E2"/>
        <xdr:cNvPicPr>
          <a:picLocks noChangeAspect="1"/>
        </xdr:cNvPicPr>
      </xdr:nvPicPr>
      <xdr:blipFill>
        <a:blip r:embed="rId22"/>
        <a:stretch>
          <a:fillRect/>
        </a:stretch>
      </xdr:blipFill>
      <xdr:spPr>
        <a:xfrm>
          <a:off x="8153400" y="22019895"/>
          <a:ext cx="3657600" cy="318135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25" name="ID_ADF8086329DF43F9A0226C0A119A1716"/>
        <xdr:cNvPicPr>
          <a:picLocks noChangeAspect="1"/>
        </xdr:cNvPicPr>
      </xdr:nvPicPr>
      <xdr:blipFill>
        <a:blip r:embed="rId23"/>
        <a:stretch>
          <a:fillRect/>
        </a:stretch>
      </xdr:blipFill>
      <xdr:spPr>
        <a:xfrm>
          <a:off x="8153400" y="22884765"/>
          <a:ext cx="10267950" cy="1044892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27" name="ID_DAF47282A9784A59ACC99E5C024CE99E"/>
        <xdr:cNvPicPr>
          <a:picLocks noChangeAspect="1"/>
        </xdr:cNvPicPr>
      </xdr:nvPicPr>
      <xdr:blipFill>
        <a:blip r:embed="rId24"/>
        <a:stretch>
          <a:fillRect/>
        </a:stretch>
      </xdr:blipFill>
      <xdr:spPr>
        <a:xfrm>
          <a:off x="8153400" y="24540210"/>
          <a:ext cx="12192000" cy="1845945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28" name="ID_713F49FC574D422FBDDBF3C5D4347626"/>
        <xdr:cNvPicPr>
          <a:picLocks noChangeAspect="1"/>
        </xdr:cNvPicPr>
      </xdr:nvPicPr>
      <xdr:blipFill>
        <a:blip r:embed="rId25"/>
        <a:stretch>
          <a:fillRect/>
        </a:stretch>
      </xdr:blipFill>
      <xdr:spPr>
        <a:xfrm>
          <a:off x="8153400" y="26024840"/>
          <a:ext cx="2038350" cy="200025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0" name="ID_F7465CBA9EA34B6BA7E7393A58765001"/>
        <xdr:cNvPicPr>
          <a:picLocks noChangeAspect="1"/>
        </xdr:cNvPicPr>
      </xdr:nvPicPr>
      <xdr:blipFill>
        <a:blip r:embed="rId26"/>
        <a:stretch>
          <a:fillRect/>
        </a:stretch>
      </xdr:blipFill>
      <xdr:spPr>
        <a:xfrm>
          <a:off x="8153400" y="27964765"/>
          <a:ext cx="7620000" cy="76200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2" name="ID_B5F59BE4F0B743B1801278079132F71C"/>
        <xdr:cNvPicPr>
          <a:picLocks noChangeAspect="1"/>
        </xdr:cNvPicPr>
      </xdr:nvPicPr>
      <xdr:blipFill>
        <a:blip r:embed="rId27"/>
        <a:stretch>
          <a:fillRect/>
        </a:stretch>
      </xdr:blipFill>
      <xdr:spPr>
        <a:xfrm>
          <a:off x="8153400" y="26997025"/>
          <a:ext cx="4124325" cy="414337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3" name="ID_6C94C0D198A448F5A14A62672EFD1D91"/>
        <xdr:cNvPicPr>
          <a:picLocks noChangeAspect="1"/>
        </xdr:cNvPicPr>
      </xdr:nvPicPr>
      <xdr:blipFill>
        <a:blip r:embed="rId28"/>
        <a:stretch>
          <a:fillRect/>
        </a:stretch>
      </xdr:blipFill>
      <xdr:spPr>
        <a:xfrm>
          <a:off x="8153400" y="28982035"/>
          <a:ext cx="7620000" cy="76200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4" name="ID_91F25F1AC151426BB0ABA4B51FCDF51A"/>
        <xdr:cNvPicPr>
          <a:picLocks noChangeAspect="1"/>
        </xdr:cNvPicPr>
      </xdr:nvPicPr>
      <xdr:blipFill>
        <a:blip r:embed="rId29"/>
        <a:stretch>
          <a:fillRect/>
        </a:stretch>
      </xdr:blipFill>
      <xdr:spPr>
        <a:xfrm>
          <a:off x="8153400" y="29972635"/>
          <a:ext cx="7620000" cy="76200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5" name="ID_E1A5BD3879884A1D9FCE42B1AAA60583"/>
        <xdr:cNvPicPr>
          <a:picLocks noChangeAspect="1"/>
        </xdr:cNvPicPr>
      </xdr:nvPicPr>
      <xdr:blipFill>
        <a:blip r:embed="rId30"/>
        <a:stretch>
          <a:fillRect/>
        </a:stretch>
      </xdr:blipFill>
      <xdr:spPr>
        <a:xfrm>
          <a:off x="8153400" y="30963235"/>
          <a:ext cx="2152650" cy="218122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6" name="ID_08B5B604FCC94E2D94E3274ADC0FA890"/>
        <xdr:cNvPicPr>
          <a:picLocks noChangeAspect="1"/>
        </xdr:cNvPicPr>
      </xdr:nvPicPr>
      <xdr:blipFill>
        <a:blip r:embed="rId31"/>
        <a:stretch>
          <a:fillRect/>
        </a:stretch>
      </xdr:blipFill>
      <xdr:spPr>
        <a:xfrm>
          <a:off x="8153400" y="31966535"/>
          <a:ext cx="12182475" cy="1624965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7" name="ID_FDD977BAC84E42E8A951CFD0B12D4213"/>
        <xdr:cNvPicPr>
          <a:picLocks noChangeAspect="1"/>
        </xdr:cNvPicPr>
      </xdr:nvPicPr>
      <xdr:blipFill>
        <a:blip r:embed="rId32"/>
        <a:stretch>
          <a:fillRect/>
        </a:stretch>
      </xdr:blipFill>
      <xdr:spPr>
        <a:xfrm>
          <a:off x="8153400" y="33020635"/>
          <a:ext cx="3981450" cy="398145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8" name="ID_738EF4E04255497EAD98E5992502B847"/>
        <xdr:cNvPicPr>
          <a:picLocks noChangeAspect="1"/>
        </xdr:cNvPicPr>
      </xdr:nvPicPr>
      <xdr:blipFill>
        <a:blip r:embed="rId33"/>
        <a:stretch>
          <a:fillRect/>
        </a:stretch>
      </xdr:blipFill>
      <xdr:spPr>
        <a:xfrm>
          <a:off x="8153400" y="34011235"/>
          <a:ext cx="2781300" cy="27051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9" name="ID_919ECFC9D9CE4ABD8B07DC7E2FC782D4"/>
        <xdr:cNvPicPr>
          <a:picLocks noChangeAspect="1"/>
        </xdr:cNvPicPr>
      </xdr:nvPicPr>
      <xdr:blipFill>
        <a:blip r:embed="rId34"/>
        <a:stretch>
          <a:fillRect/>
        </a:stretch>
      </xdr:blipFill>
      <xdr:spPr>
        <a:xfrm>
          <a:off x="8153400" y="34975165"/>
          <a:ext cx="3962400" cy="427672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40" name="ID_32CE3444F6DE48738CD61CAF93656E55"/>
        <xdr:cNvPicPr>
          <a:picLocks noChangeAspect="1"/>
        </xdr:cNvPicPr>
      </xdr:nvPicPr>
      <xdr:blipFill>
        <a:blip r:embed="rId35"/>
        <a:stretch>
          <a:fillRect/>
        </a:stretch>
      </xdr:blipFill>
      <xdr:spPr>
        <a:xfrm>
          <a:off x="8153400" y="36041965"/>
          <a:ext cx="3924300" cy="391477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41" name="ID_822CC30CA53C49D0A4D1BA07D25C6B35"/>
        <xdr:cNvPicPr>
          <a:picLocks noChangeAspect="1"/>
        </xdr:cNvPicPr>
      </xdr:nvPicPr>
      <xdr:blipFill>
        <a:blip r:embed="rId36"/>
        <a:stretch>
          <a:fillRect/>
        </a:stretch>
      </xdr:blipFill>
      <xdr:spPr>
        <a:xfrm>
          <a:off x="8153400" y="37030025"/>
          <a:ext cx="4295775" cy="76200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42" name="ID_043B3EDF3E18457D8A64921A6FDBCDF3"/>
        <xdr:cNvPicPr>
          <a:picLocks noChangeAspect="1"/>
        </xdr:cNvPicPr>
      </xdr:nvPicPr>
      <xdr:blipFill>
        <a:blip r:embed="rId37"/>
        <a:stretch>
          <a:fillRect/>
        </a:stretch>
      </xdr:blipFill>
      <xdr:spPr>
        <a:xfrm>
          <a:off x="8153400" y="38764845"/>
          <a:ext cx="7620000" cy="76200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44" name="ID_797B22E8DD984527B8668726B7F7DEE8"/>
        <xdr:cNvPicPr>
          <a:picLocks noChangeAspect="1"/>
        </xdr:cNvPicPr>
      </xdr:nvPicPr>
      <xdr:blipFill>
        <a:blip r:embed="rId38"/>
        <a:stretch>
          <a:fillRect/>
        </a:stretch>
      </xdr:blipFill>
      <xdr:spPr>
        <a:xfrm>
          <a:off x="8153400" y="39755445"/>
          <a:ext cx="4181475" cy="385762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45" name="ID_31155BF52F3D486FBAE462F7244E8D44"/>
        <xdr:cNvPicPr>
          <a:picLocks noChangeAspect="1"/>
        </xdr:cNvPicPr>
      </xdr:nvPicPr>
      <xdr:blipFill>
        <a:blip r:embed="rId39"/>
        <a:stretch>
          <a:fillRect/>
        </a:stretch>
      </xdr:blipFill>
      <xdr:spPr>
        <a:xfrm>
          <a:off x="8153400" y="40671115"/>
          <a:ext cx="6972300" cy="51435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46" name="ID_A96818EDB7014C7191897C72F8BB534C"/>
        <xdr:cNvPicPr>
          <a:picLocks noChangeAspect="1"/>
        </xdr:cNvPicPr>
      </xdr:nvPicPr>
      <xdr:blipFill>
        <a:blip r:embed="rId40"/>
        <a:stretch>
          <a:fillRect/>
        </a:stretch>
      </xdr:blipFill>
      <xdr:spPr>
        <a:xfrm>
          <a:off x="8153400" y="41408985"/>
          <a:ext cx="7620000" cy="76200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47" name="ID_E984152A60EB42DDB5136A902DAE6452"/>
        <xdr:cNvPicPr>
          <a:picLocks noChangeAspect="1"/>
        </xdr:cNvPicPr>
      </xdr:nvPicPr>
      <xdr:blipFill>
        <a:blip r:embed="rId41"/>
        <a:stretch>
          <a:fillRect/>
        </a:stretch>
      </xdr:blipFill>
      <xdr:spPr>
        <a:xfrm>
          <a:off x="8153400" y="42399585"/>
          <a:ext cx="2924175" cy="280035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48" name="ID_DFF3C7AE0AD445879668D721ACBAC20D"/>
        <xdr:cNvPicPr>
          <a:picLocks noChangeAspect="1"/>
        </xdr:cNvPicPr>
      </xdr:nvPicPr>
      <xdr:blipFill>
        <a:blip r:embed="rId42"/>
        <a:stretch>
          <a:fillRect/>
        </a:stretch>
      </xdr:blipFill>
      <xdr:spPr>
        <a:xfrm>
          <a:off x="8153400" y="43348910"/>
          <a:ext cx="7143750" cy="714375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49" name="ID_04D4C26DBE8E4D5EB28AA42B98ED87FF"/>
        <xdr:cNvPicPr>
          <a:picLocks noChangeAspect="1"/>
        </xdr:cNvPicPr>
      </xdr:nvPicPr>
      <xdr:blipFill>
        <a:blip r:embed="rId43"/>
        <a:stretch>
          <a:fillRect/>
        </a:stretch>
      </xdr:blipFill>
      <xdr:spPr>
        <a:xfrm>
          <a:off x="8153400" y="44339510"/>
          <a:ext cx="28803600" cy="288036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50" name="ID_EB2B0F52BEF34600857AC285CE22E088"/>
        <xdr:cNvPicPr>
          <a:picLocks noChangeAspect="1"/>
        </xdr:cNvPicPr>
      </xdr:nvPicPr>
      <xdr:blipFill>
        <a:blip r:embed="rId44"/>
        <a:stretch>
          <a:fillRect/>
        </a:stretch>
      </xdr:blipFill>
      <xdr:spPr>
        <a:xfrm>
          <a:off x="8153400" y="45101510"/>
          <a:ext cx="7620000" cy="76200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51" name="ID_1DD85B6F59794D6F9043684A20E69AC6"/>
        <xdr:cNvPicPr>
          <a:picLocks noChangeAspect="1"/>
        </xdr:cNvPicPr>
      </xdr:nvPicPr>
      <xdr:blipFill>
        <a:blip r:embed="rId45"/>
        <a:stretch>
          <a:fillRect/>
        </a:stretch>
      </xdr:blipFill>
      <xdr:spPr>
        <a:xfrm>
          <a:off x="8153400" y="46092110"/>
          <a:ext cx="3276600" cy="24384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52" name="ID_5A00D3DDB27447EABCB4CFF48A6E1504"/>
        <xdr:cNvPicPr>
          <a:picLocks noChangeAspect="1"/>
        </xdr:cNvPicPr>
      </xdr:nvPicPr>
      <xdr:blipFill>
        <a:blip r:embed="rId46"/>
        <a:stretch>
          <a:fillRect/>
        </a:stretch>
      </xdr:blipFill>
      <xdr:spPr>
        <a:xfrm>
          <a:off x="8153400" y="46836330"/>
          <a:ext cx="12287250" cy="120777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53" name="ID_D59729877C9F4104B17650D716C394CE"/>
        <xdr:cNvPicPr>
          <a:picLocks noChangeAspect="1"/>
        </xdr:cNvPicPr>
      </xdr:nvPicPr>
      <xdr:blipFill>
        <a:blip r:embed="rId47"/>
        <a:stretch>
          <a:fillRect/>
        </a:stretch>
      </xdr:blipFill>
      <xdr:spPr>
        <a:xfrm>
          <a:off x="8153400" y="47810420"/>
          <a:ext cx="7620000" cy="76200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54" name="ID_F33323F75EC94C3EABF15308661C7876"/>
        <xdr:cNvPicPr>
          <a:picLocks noChangeAspect="1"/>
        </xdr:cNvPicPr>
      </xdr:nvPicPr>
      <xdr:blipFill>
        <a:blip r:embed="rId47"/>
        <a:stretch>
          <a:fillRect/>
        </a:stretch>
      </xdr:blipFill>
      <xdr:spPr>
        <a:xfrm>
          <a:off x="8153400" y="48801020"/>
          <a:ext cx="7620000" cy="76200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55" name="ID_637FB686B4824560AA115921AB8AED6F"/>
        <xdr:cNvPicPr>
          <a:picLocks noChangeAspect="1"/>
        </xdr:cNvPicPr>
      </xdr:nvPicPr>
      <xdr:blipFill>
        <a:blip r:embed="rId48"/>
        <a:stretch>
          <a:fillRect/>
        </a:stretch>
      </xdr:blipFill>
      <xdr:spPr>
        <a:xfrm>
          <a:off x="8153400" y="49791620"/>
          <a:ext cx="1333500" cy="12192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56" name="ID_3BD0827CB6CE475B9F87A3871E17B1B9"/>
        <xdr:cNvPicPr>
          <a:picLocks noChangeAspect="1"/>
        </xdr:cNvPicPr>
      </xdr:nvPicPr>
      <xdr:blipFill>
        <a:blip r:embed="rId49"/>
        <a:stretch>
          <a:fillRect/>
        </a:stretch>
      </xdr:blipFill>
      <xdr:spPr>
        <a:xfrm>
          <a:off x="8153400" y="50699670"/>
          <a:ext cx="5753100" cy="562927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57" name="ID_33758A0041F647D7B78E2CDBC22325E3"/>
        <xdr:cNvPicPr>
          <a:picLocks noChangeAspect="1"/>
        </xdr:cNvPicPr>
      </xdr:nvPicPr>
      <xdr:blipFill>
        <a:blip r:embed="rId50"/>
        <a:stretch>
          <a:fillRect/>
        </a:stretch>
      </xdr:blipFill>
      <xdr:spPr>
        <a:xfrm>
          <a:off x="8153400" y="51669315"/>
          <a:ext cx="5838825" cy="515302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59" name="ID_5011E9EA9FDF4296AA86F0BBA3A7E0E8"/>
        <xdr:cNvPicPr>
          <a:picLocks noChangeAspect="1"/>
        </xdr:cNvPicPr>
      </xdr:nvPicPr>
      <xdr:blipFill>
        <a:blip r:embed="rId51"/>
        <a:stretch>
          <a:fillRect/>
        </a:stretch>
      </xdr:blipFill>
      <xdr:spPr>
        <a:xfrm>
          <a:off x="8153400" y="53627655"/>
          <a:ext cx="7572375" cy="33528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60" name="ID_E2DD688FD267495C9EB720594BBC9693"/>
        <xdr:cNvPicPr>
          <a:picLocks noChangeAspect="1"/>
        </xdr:cNvPicPr>
      </xdr:nvPicPr>
      <xdr:blipFill>
        <a:blip r:embed="rId52"/>
        <a:stretch>
          <a:fillRect/>
        </a:stretch>
      </xdr:blipFill>
      <xdr:spPr>
        <a:xfrm>
          <a:off x="8153400" y="54170580"/>
          <a:ext cx="13716000" cy="182880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61" name="ID_BF0338D8FBCA4F68B6B06C408A74DB7E"/>
        <xdr:cNvPicPr>
          <a:picLocks noChangeAspect="1"/>
        </xdr:cNvPicPr>
      </xdr:nvPicPr>
      <xdr:blipFill>
        <a:blip r:embed="rId53"/>
        <a:stretch>
          <a:fillRect/>
        </a:stretch>
      </xdr:blipFill>
      <xdr:spPr>
        <a:xfrm>
          <a:off x="8153400" y="54856380"/>
          <a:ext cx="2133600" cy="204787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62" name="ID_D1E1AD6B1FB045EBB34782A238CD3D68"/>
        <xdr:cNvPicPr>
          <a:picLocks noChangeAspect="1"/>
        </xdr:cNvPicPr>
      </xdr:nvPicPr>
      <xdr:blipFill>
        <a:blip r:embed="rId54"/>
        <a:stretch>
          <a:fillRect/>
        </a:stretch>
      </xdr:blipFill>
      <xdr:spPr>
        <a:xfrm>
          <a:off x="8153400" y="55808245"/>
          <a:ext cx="5915025" cy="389572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63" name="ID_16A060E9B41342F0B9AD1F66670C4E30"/>
        <xdr:cNvPicPr>
          <a:picLocks noChangeAspect="1"/>
        </xdr:cNvPicPr>
      </xdr:nvPicPr>
      <xdr:blipFill>
        <a:blip r:embed="rId55"/>
        <a:stretch>
          <a:fillRect/>
        </a:stretch>
      </xdr:blipFill>
      <xdr:spPr>
        <a:xfrm>
          <a:off x="8153400" y="56469915"/>
          <a:ext cx="3686175" cy="298132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65" name="ID_8945AAE0B90A4D08A5DD796A26811FA8"/>
        <xdr:cNvPicPr>
          <a:picLocks noChangeAspect="1"/>
        </xdr:cNvPicPr>
      </xdr:nvPicPr>
      <xdr:blipFill>
        <a:blip r:embed="rId56"/>
        <a:stretch>
          <a:fillRect/>
        </a:stretch>
      </xdr:blipFill>
      <xdr:spPr>
        <a:xfrm>
          <a:off x="8153400" y="59395995"/>
          <a:ext cx="8724900" cy="71628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29" name="ID_CD671F90134F4F33B4B2D8CC93992CC9"/>
        <xdr:cNvPicPr>
          <a:picLocks noChangeAspect="1"/>
        </xdr:cNvPicPr>
      </xdr:nvPicPr>
      <xdr:blipFill>
        <a:blip r:embed="rId57"/>
        <a:stretch>
          <a:fillRect/>
        </a:stretch>
      </xdr:blipFill>
      <xdr:spPr>
        <a:xfrm>
          <a:off x="8153400" y="60213875"/>
          <a:ext cx="7239000" cy="52959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1" name="ID_7A06B84ECF134E7A812A1FA752DAB611"/>
        <xdr:cNvPicPr>
          <a:picLocks noChangeAspect="1"/>
        </xdr:cNvPicPr>
      </xdr:nvPicPr>
      <xdr:blipFill>
        <a:blip r:embed="rId58"/>
        <a:stretch>
          <a:fillRect/>
        </a:stretch>
      </xdr:blipFill>
      <xdr:spPr>
        <a:xfrm>
          <a:off x="8153400" y="60946030"/>
          <a:ext cx="5791200" cy="569595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43" name="ID_1B8D534AAD654A05BA2539A045EC89C5"/>
        <xdr:cNvPicPr>
          <a:picLocks noChangeAspect="1"/>
        </xdr:cNvPicPr>
      </xdr:nvPicPr>
      <xdr:blipFill>
        <a:blip r:embed="rId59"/>
        <a:stretch>
          <a:fillRect/>
        </a:stretch>
      </xdr:blipFill>
      <xdr:spPr>
        <a:xfrm>
          <a:off x="8153400" y="61920755"/>
          <a:ext cx="13201650" cy="1320165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66" name="ID_345DD35CC7D0485AB3CB992C055978E7"/>
        <xdr:cNvPicPr>
          <a:picLocks noChangeAspect="1"/>
        </xdr:cNvPicPr>
      </xdr:nvPicPr>
      <xdr:blipFill>
        <a:blip r:embed="rId60"/>
        <a:stretch>
          <a:fillRect/>
        </a:stretch>
      </xdr:blipFill>
      <xdr:spPr>
        <a:xfrm>
          <a:off x="8153400" y="62911355"/>
          <a:ext cx="4857750" cy="471487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67" name="ID_FAA350ADD02B4F3D8C6D632CC3F2CC19"/>
        <xdr:cNvPicPr>
          <a:picLocks noChangeAspect="1"/>
        </xdr:cNvPicPr>
      </xdr:nvPicPr>
      <xdr:blipFill>
        <a:blip r:embed="rId61"/>
        <a:stretch>
          <a:fillRect/>
        </a:stretch>
      </xdr:blipFill>
      <xdr:spPr>
        <a:xfrm>
          <a:off x="8153400" y="63873380"/>
          <a:ext cx="10287000" cy="182880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68" name="ID_56E2190964FE43359E3874C9875E9B08"/>
        <xdr:cNvPicPr>
          <a:picLocks noChangeAspect="1"/>
        </xdr:cNvPicPr>
      </xdr:nvPicPr>
      <xdr:blipFill>
        <a:blip r:embed="rId62"/>
        <a:stretch>
          <a:fillRect/>
        </a:stretch>
      </xdr:blipFill>
      <xdr:spPr>
        <a:xfrm>
          <a:off x="8153400" y="64927480"/>
          <a:ext cx="4000500" cy="24384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69" name="ID_94AF02F686794107BB1E30273118B876"/>
        <xdr:cNvPicPr>
          <a:picLocks noChangeAspect="1"/>
        </xdr:cNvPicPr>
      </xdr:nvPicPr>
      <xdr:blipFill>
        <a:blip r:embed="rId63"/>
        <a:stretch>
          <a:fillRect/>
        </a:stretch>
      </xdr:blipFill>
      <xdr:spPr>
        <a:xfrm>
          <a:off x="8153400" y="65542160"/>
          <a:ext cx="7620000" cy="76200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70" name="ID_7A4A6B05036A402DBE91873D9B15B3E8"/>
        <xdr:cNvPicPr>
          <a:picLocks noChangeAspect="1"/>
        </xdr:cNvPicPr>
      </xdr:nvPicPr>
      <xdr:blipFill>
        <a:blip r:embed="rId64"/>
        <a:stretch>
          <a:fillRect/>
        </a:stretch>
      </xdr:blipFill>
      <xdr:spPr>
        <a:xfrm>
          <a:off x="8153400" y="66532760"/>
          <a:ext cx="876300" cy="56197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71" name="ID_27C48CFE99D44E128467D0820C4223A7"/>
        <xdr:cNvPicPr>
          <a:picLocks noChangeAspect="1"/>
        </xdr:cNvPicPr>
      </xdr:nvPicPr>
      <xdr:blipFill>
        <a:blip r:embed="rId65"/>
        <a:stretch>
          <a:fillRect/>
        </a:stretch>
      </xdr:blipFill>
      <xdr:spPr>
        <a:xfrm>
          <a:off x="8153400" y="67123310"/>
          <a:ext cx="7143750" cy="64770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72" name="ID_FC71329796F44761B3ADA5079215E9B8"/>
        <xdr:cNvPicPr>
          <a:picLocks noChangeAspect="1"/>
        </xdr:cNvPicPr>
      </xdr:nvPicPr>
      <xdr:blipFill>
        <a:blip r:embed="rId66"/>
        <a:stretch>
          <a:fillRect/>
        </a:stretch>
      </xdr:blipFill>
      <xdr:spPr>
        <a:xfrm>
          <a:off x="8153400" y="68023740"/>
          <a:ext cx="10248900" cy="1065847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73" name="ID_8FDAADC1ED68402B814C57EB2232263C"/>
        <xdr:cNvPicPr>
          <a:picLocks noChangeAspect="1"/>
        </xdr:cNvPicPr>
      </xdr:nvPicPr>
      <xdr:blipFill>
        <a:blip r:embed="rId67"/>
        <a:stretch>
          <a:fillRect/>
        </a:stretch>
      </xdr:blipFill>
      <xdr:spPr>
        <a:xfrm>
          <a:off x="8153400" y="69052440"/>
          <a:ext cx="7572375" cy="757237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74" name="ID_B824FA4415CC411ABA5290E7FBF6E4D9"/>
        <xdr:cNvPicPr>
          <a:picLocks noChangeAspect="1"/>
        </xdr:cNvPicPr>
      </xdr:nvPicPr>
      <xdr:blipFill>
        <a:blip r:embed="rId68"/>
        <a:stretch>
          <a:fillRect/>
        </a:stretch>
      </xdr:blipFill>
      <xdr:spPr>
        <a:xfrm>
          <a:off x="8153400" y="70043040"/>
          <a:ext cx="2695575" cy="28956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76" name="ID_9FE1C32F4C8342DFB151438126632820"/>
        <xdr:cNvPicPr>
          <a:picLocks noChangeAspect="1"/>
        </xdr:cNvPicPr>
      </xdr:nvPicPr>
      <xdr:blipFill>
        <a:blip r:embed="rId69"/>
        <a:stretch>
          <a:fillRect/>
        </a:stretch>
      </xdr:blipFill>
      <xdr:spPr>
        <a:xfrm>
          <a:off x="8153400" y="71695310"/>
          <a:ext cx="10229850" cy="1050607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78" name="ID_577B4293CD704DED991B18E68BC51E41"/>
        <xdr:cNvPicPr>
          <a:picLocks noChangeAspect="1"/>
        </xdr:cNvPicPr>
      </xdr:nvPicPr>
      <xdr:blipFill>
        <a:blip r:embed="rId70"/>
        <a:stretch>
          <a:fillRect/>
        </a:stretch>
      </xdr:blipFill>
      <xdr:spPr>
        <a:xfrm>
          <a:off x="8229600" y="73526650"/>
          <a:ext cx="9144000" cy="121920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26" name="ID_72898E6C51D749F098F3EFECEFE4CCC9"/>
        <xdr:cNvPicPr>
          <a:picLocks noChangeAspect="1"/>
        </xdr:cNvPicPr>
      </xdr:nvPicPr>
      <xdr:blipFill>
        <a:blip r:embed="rId71"/>
        <a:stretch>
          <a:fillRect/>
        </a:stretch>
      </xdr:blipFill>
      <xdr:spPr>
        <a:xfrm>
          <a:off x="8229600" y="19444335"/>
          <a:ext cx="3333750" cy="340995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79" name="ID_FE3D5910183846C598AA4369677CAD64"/>
        <xdr:cNvPicPr>
          <a:picLocks noChangeAspect="1"/>
        </xdr:cNvPicPr>
      </xdr:nvPicPr>
      <xdr:blipFill>
        <a:blip r:embed="rId72"/>
        <a:stretch>
          <a:fillRect/>
        </a:stretch>
      </xdr:blipFill>
      <xdr:spPr>
        <a:xfrm>
          <a:off x="8229600" y="4436110"/>
          <a:ext cx="4048125" cy="23241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80" name="ID_5ABD125AD8C74828BC281615CFAE7B27"/>
        <xdr:cNvPicPr>
          <a:picLocks noChangeAspect="1"/>
        </xdr:cNvPicPr>
      </xdr:nvPicPr>
      <xdr:blipFill>
        <a:blip r:embed="rId73"/>
        <a:stretch>
          <a:fillRect/>
        </a:stretch>
      </xdr:blipFill>
      <xdr:spPr>
        <a:xfrm>
          <a:off x="8229600" y="29926280"/>
          <a:ext cx="4086225" cy="404812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81" name="ID_05DF00D86666413C9A64A42B580A72DD"/>
        <xdr:cNvPicPr>
          <a:picLocks noChangeAspect="1"/>
        </xdr:cNvPicPr>
      </xdr:nvPicPr>
      <xdr:blipFill>
        <a:blip r:embed="rId74"/>
        <a:stretch>
          <a:fillRect/>
        </a:stretch>
      </xdr:blipFill>
      <xdr:spPr>
        <a:xfrm>
          <a:off x="8229600" y="74364215"/>
          <a:ext cx="2162175" cy="218122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82" name="ID_679F39713216428A9D174250CC21A357"/>
        <xdr:cNvPicPr>
          <a:picLocks noChangeAspect="1"/>
        </xdr:cNvPicPr>
      </xdr:nvPicPr>
      <xdr:blipFill>
        <a:blip r:embed="rId75"/>
        <a:stretch>
          <a:fillRect/>
        </a:stretch>
      </xdr:blipFill>
      <xdr:spPr>
        <a:xfrm>
          <a:off x="8229600" y="71945500"/>
          <a:ext cx="3943350" cy="27813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8" name="ID_D72C7AFD79DE46ACB0C177B661905F5D"/>
        <xdr:cNvPicPr>
          <a:picLocks noChangeAspect="1"/>
        </xdr:cNvPicPr>
      </xdr:nvPicPr>
      <xdr:blipFill>
        <a:blip r:embed="rId76"/>
        <a:stretch>
          <a:fillRect/>
        </a:stretch>
      </xdr:blipFill>
      <xdr:spPr>
        <a:xfrm>
          <a:off x="8229600" y="53039010"/>
          <a:ext cx="4371975" cy="283845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58" name="ID_8504B4845B2743F78C49DC90405F2F7B"/>
        <xdr:cNvPicPr>
          <a:picLocks noChangeAspect="1"/>
        </xdr:cNvPicPr>
      </xdr:nvPicPr>
      <xdr:blipFill>
        <a:blip r:embed="rId77"/>
        <a:stretch>
          <a:fillRect/>
        </a:stretch>
      </xdr:blipFill>
      <xdr:spPr>
        <a:xfrm>
          <a:off x="8229600" y="76566395"/>
          <a:ext cx="7715250" cy="137160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77" name="ID_3AA5DB5BE85B455F9F3EF9FC01336DF6"/>
        <xdr:cNvPicPr>
          <a:picLocks noChangeAspect="1"/>
        </xdr:cNvPicPr>
      </xdr:nvPicPr>
      <xdr:blipFill>
        <a:blip r:embed="rId78"/>
        <a:stretch>
          <a:fillRect/>
        </a:stretch>
      </xdr:blipFill>
      <xdr:spPr>
        <a:xfrm>
          <a:off x="8229600" y="77582395"/>
          <a:ext cx="7715250" cy="137160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83" name="ID_2C218841605B4152AE67A97D0081DDE8"/>
        <xdr:cNvPicPr>
          <a:picLocks noChangeAspect="1"/>
        </xdr:cNvPicPr>
      </xdr:nvPicPr>
      <xdr:blipFill>
        <a:blip r:embed="rId79"/>
        <a:stretch>
          <a:fillRect/>
        </a:stretch>
      </xdr:blipFill>
      <xdr:spPr>
        <a:xfrm>
          <a:off x="8229600" y="14267815"/>
          <a:ext cx="11144250" cy="11315700"/>
        </a:xfrm>
        <a:prstGeom prst="rect">
          <a:avLst/>
        </a:prstGeom>
        <a:noFill/>
        <a:ln w="9525">
          <a:noFill/>
        </a:ln>
      </xdr:spPr>
    </xdr:pic>
  </etc:cellImage>
</etc:cellImages>
</file>

<file path=xl/sharedStrings.xml><?xml version="1.0" encoding="utf-8"?>
<sst xmlns="http://schemas.openxmlformats.org/spreadsheetml/2006/main" count="85" uniqueCount="83">
  <si>
    <t>序号</t>
  </si>
  <si>
    <t>名称</t>
  </si>
  <si>
    <t>图片样式</t>
  </si>
  <si>
    <t>电子计时器</t>
  </si>
  <si>
    <t>酒精湿巾</t>
  </si>
  <si>
    <t>除油湿巾</t>
  </si>
  <si>
    <t>湿巾</t>
  </si>
  <si>
    <t>纸抽</t>
  </si>
  <si>
    <t>一次性浴巾</t>
  </si>
  <si>
    <t>浴巾</t>
  </si>
  <si>
    <t>鞋架</t>
  </si>
  <si>
    <t>大筐</t>
  </si>
  <si>
    <t>摆药筐</t>
  </si>
  <si>
    <t>大输液箱</t>
  </si>
  <si>
    <t>一次性拖鞋</t>
  </si>
  <si>
    <t>手术室拖鞋</t>
  </si>
  <si>
    <t>防滑拖鞋（男/女）</t>
  </si>
  <si>
    <t>一次性牙具</t>
  </si>
  <si>
    <t>浴室防滑垫</t>
  </si>
  <si>
    <t>防撞角/桌角保护套</t>
  </si>
  <si>
    <t>门铃</t>
  </si>
  <si>
    <t>折叠板车</t>
  </si>
  <si>
    <t>地牛</t>
  </si>
  <si>
    <t>双面高光铜版纸</t>
  </si>
  <si>
    <t>洗脸巾</t>
  </si>
  <si>
    <t>一次性杯垫</t>
  </si>
  <si>
    <t>衣服挂</t>
  </si>
  <si>
    <t>工作服挂钩</t>
  </si>
  <si>
    <t>鞋套</t>
  </si>
  <si>
    <t>一次性耳塞</t>
  </si>
  <si>
    <t>汽车玻璃水</t>
  </si>
  <si>
    <t>防风打火机专用气通用充气瓶</t>
  </si>
  <si>
    <t>艾绒纸</t>
  </si>
  <si>
    <t>防风打火机</t>
  </si>
  <si>
    <t>刷子</t>
  </si>
  <si>
    <t>购物筐</t>
  </si>
  <si>
    <t>手电筒</t>
  </si>
  <si>
    <t>卷尺</t>
  </si>
  <si>
    <t>钥匙盘</t>
  </si>
  <si>
    <t>洗衣液</t>
  </si>
  <si>
    <t>便捷装洗衣液</t>
  </si>
  <si>
    <t>粘毛器</t>
  </si>
  <si>
    <t>收纳筐</t>
  </si>
  <si>
    <t>一次性毛巾</t>
  </si>
  <si>
    <t>牙线</t>
  </si>
  <si>
    <t>棉签</t>
  </si>
  <si>
    <t>香皂</t>
  </si>
  <si>
    <t>一次性剃须刀</t>
  </si>
  <si>
    <t>一次性浴帽</t>
  </si>
  <si>
    <t>一次性纸杯</t>
  </si>
  <si>
    <t>冰箱温湿度计</t>
  </si>
  <si>
    <t>温湿度计</t>
  </si>
  <si>
    <t>消毒液配比桶</t>
  </si>
  <si>
    <t>小样四件套</t>
  </si>
  <si>
    <t>洗发水+护发素</t>
  </si>
  <si>
    <t>洗面奶</t>
  </si>
  <si>
    <t>浴室三角置物架</t>
  </si>
  <si>
    <t>一次性马桶消毒条</t>
  </si>
  <si>
    <t>水晶版</t>
  </si>
  <si>
    <t>车仆车内除味剂</t>
  </si>
  <si>
    <t>一次性梳子</t>
  </si>
  <si>
    <t>装鞋收纳袋子</t>
  </si>
  <si>
    <t>便民箱</t>
  </si>
  <si>
    <t>针线盒</t>
  </si>
  <si>
    <t>放大镜</t>
  </si>
  <si>
    <t>一次性马桶套</t>
  </si>
  <si>
    <t>叶片挂锁</t>
  </si>
  <si>
    <t>彩色喷墨打印纸</t>
  </si>
  <si>
    <t>斜插式物流箱</t>
  </si>
  <si>
    <t>多功能启瓶器</t>
  </si>
  <si>
    <t>煎药袋</t>
  </si>
  <si>
    <t>一次性医疗锁扣</t>
  </si>
  <si>
    <t>一次性注水冰袋</t>
  </si>
  <si>
    <t>沐浴露</t>
  </si>
  <si>
    <t>咖啡豆</t>
  </si>
  <si>
    <t>医用标签收纳盒</t>
  </si>
  <si>
    <t>医院6S管理标识牌</t>
  </si>
  <si>
    <t>瓷杯</t>
  </si>
  <si>
    <t>透明小方盒</t>
  </si>
  <si>
    <t>小样旅行装五件套</t>
  </si>
  <si>
    <t>小香皂</t>
  </si>
  <si>
    <t>收银热敏纸</t>
  </si>
  <si>
    <t>热敏纸</t>
  </si>
</sst>
</file>

<file path=xl/styles.xml><?xml version="1.0" encoding="utf-8"?>
<styleSheet xmlns="http://schemas.openxmlformats.org/spreadsheetml/2006/main" xmlns:mc="http://schemas.openxmlformats.org/markup-compatibility/2006" xmlns:xr9="http://schemas.microsoft.com/office/spreadsheetml/2016/revision9" mc:Ignorable="xr9">
  <numFmts count="4">
    <numFmt numFmtId="41" formatCode="_ * #,##0_ ;_ * \-#,##0_ ;_ * &quot;-&quot;_ ;_ @_ "/>
    <numFmt numFmtId="42" formatCode="_ &quot;￥&quot;* #,##0_ ;_ &quot;￥&quot;* \-#,##0_ ;_ &quot;￥&quot;* &quot;-&quot;_ ;_ @_ "/>
    <numFmt numFmtId="43" formatCode="_ * #,##0.00_ ;_ * \-#,##0.00_ ;_ * &quot;-&quot;??_ ;_ @_ "/>
    <numFmt numFmtId="44" formatCode="_ &quot;￥&quot;* #,##0.00_ ;_ &quot;￥&quot;* \-#,##0.00_ ;_ &quot;￥&quot;* &quot;-&quot;??_ ;_ @_ "/>
  </numFmts>
  <fonts count="23">
    <font>
      <sz val="11"/>
      <color theme="1"/>
      <name val="宋体"/>
      <charset val="134"/>
      <scheme val="minor"/>
    </font>
    <font>
      <sz val="11"/>
      <color theme="1"/>
      <name val="仿宋_GB2312"/>
      <charset val="134"/>
    </font>
    <font>
      <sz val="12"/>
      <color theme="1"/>
      <name val="仿宋_GB2312"/>
      <charset val="134"/>
    </font>
    <font>
      <b/>
      <sz val="11"/>
      <color theme="1"/>
      <name val="仿宋_GB2312"/>
      <charset val="134"/>
    </font>
    <font>
      <u/>
      <sz val="11"/>
      <color rgb="FF0000FF"/>
      <name val="宋体"/>
      <charset val="0"/>
      <scheme val="minor"/>
    </font>
    <font>
      <u/>
      <sz val="11"/>
      <color rgb="FF800080"/>
      <name val="宋体"/>
      <charset val="0"/>
      <scheme val="minor"/>
    </font>
    <font>
      <sz val="11"/>
      <color rgb="FFFF0000"/>
      <name val="宋体"/>
      <charset val="0"/>
      <scheme val="minor"/>
    </font>
    <font>
      <b/>
      <sz val="18"/>
      <color theme="3"/>
      <name val="宋体"/>
      <charset val="134"/>
      <scheme val="minor"/>
    </font>
    <font>
      <i/>
      <sz val="11"/>
      <color rgb="FF7F7F7F"/>
      <name val="宋体"/>
      <charset val="0"/>
      <scheme val="minor"/>
    </font>
    <font>
      <b/>
      <sz val="15"/>
      <color theme="3"/>
      <name val="宋体"/>
      <charset val="134"/>
      <scheme val="minor"/>
    </font>
    <font>
      <b/>
      <sz val="13"/>
      <color theme="3"/>
      <name val="宋体"/>
      <charset val="134"/>
      <scheme val="minor"/>
    </font>
    <font>
      <b/>
      <sz val="11"/>
      <color theme="3"/>
      <name val="宋体"/>
      <charset val="134"/>
      <scheme val="minor"/>
    </font>
    <font>
      <sz val="11"/>
      <color rgb="FF3F3F76"/>
      <name val="宋体"/>
      <charset val="0"/>
      <scheme val="minor"/>
    </font>
    <font>
      <b/>
      <sz val="11"/>
      <color rgb="FF3F3F3F"/>
      <name val="宋体"/>
      <charset val="0"/>
      <scheme val="minor"/>
    </font>
    <font>
      <b/>
      <sz val="11"/>
      <color rgb="FFFA7D00"/>
      <name val="宋体"/>
      <charset val="0"/>
      <scheme val="minor"/>
    </font>
    <font>
      <b/>
      <sz val="11"/>
      <color rgb="FFFFFFFF"/>
      <name val="宋体"/>
      <charset val="0"/>
      <scheme val="minor"/>
    </font>
    <font>
      <sz val="11"/>
      <color rgb="FFFA7D00"/>
      <name val="宋体"/>
      <charset val="0"/>
      <scheme val="minor"/>
    </font>
    <font>
      <b/>
      <sz val="11"/>
      <color theme="1"/>
      <name val="宋体"/>
      <charset val="0"/>
      <scheme val="minor"/>
    </font>
    <font>
      <sz val="11"/>
      <color rgb="FF006100"/>
      <name val="宋体"/>
      <charset val="0"/>
      <scheme val="minor"/>
    </font>
    <font>
      <sz val="11"/>
      <color rgb="FF9C0006"/>
      <name val="宋体"/>
      <charset val="0"/>
      <scheme val="minor"/>
    </font>
    <font>
      <sz val="11"/>
      <color rgb="FF9C6500"/>
      <name val="宋体"/>
      <charset val="0"/>
      <scheme val="minor"/>
    </font>
    <font>
      <sz val="11"/>
      <color theme="0"/>
      <name val="宋体"/>
      <charset val="0"/>
      <scheme val="minor"/>
    </font>
    <font>
      <sz val="11"/>
      <color theme="1"/>
      <name val="宋体"/>
      <charset val="0"/>
      <scheme val="minor"/>
    </font>
  </fonts>
  <fills count="34">
    <fill>
      <patternFill patternType="none"/>
    </fill>
    <fill>
      <patternFill patternType="gray125"/>
    </fill>
    <fill>
      <patternFill patternType="solid">
        <fgColor theme="0"/>
        <bgColor indexed="64"/>
      </patternFill>
    </fill>
    <fill>
      <patternFill patternType="solid">
        <fgColor rgb="FFFFFFCC"/>
        <bgColor indexed="64"/>
      </patternFill>
    </fill>
    <fill>
      <patternFill patternType="solid">
        <fgColor rgb="FFFFCC99"/>
        <bgColor indexed="64"/>
      </patternFill>
    </fill>
    <fill>
      <patternFill patternType="solid">
        <fgColor rgb="FFF2F2F2"/>
        <bgColor indexed="64"/>
      </patternFill>
    </fill>
    <fill>
      <patternFill patternType="solid">
        <fgColor rgb="FFA5A5A5"/>
        <bgColor indexed="64"/>
      </patternFill>
    </fill>
    <fill>
      <patternFill patternType="solid">
        <fgColor rgb="FFC6EFCE"/>
        <bgColor indexed="64"/>
      </patternFill>
    </fill>
    <fill>
      <patternFill patternType="solid">
        <fgColor rgb="FFFFC7CE"/>
        <bgColor indexed="64"/>
      </patternFill>
    </fill>
    <fill>
      <patternFill patternType="solid">
        <fgColor rgb="FFFFEB9C"/>
        <bgColor indexed="64"/>
      </patternFill>
    </fill>
    <fill>
      <patternFill patternType="solid">
        <fgColor theme="4"/>
        <bgColor indexed="64"/>
      </patternFill>
    </fill>
    <fill>
      <patternFill patternType="solid">
        <fgColor theme="4" tint="0.799981688894314"/>
        <bgColor indexed="64"/>
      </patternFill>
    </fill>
    <fill>
      <patternFill patternType="solid">
        <fgColor theme="4" tint="0.599993896298105"/>
        <bgColor indexed="64"/>
      </patternFill>
    </fill>
    <fill>
      <patternFill patternType="solid">
        <fgColor theme="4" tint="0.399975585192419"/>
        <bgColor indexed="64"/>
      </patternFill>
    </fill>
    <fill>
      <patternFill patternType="solid">
        <fgColor theme="5"/>
        <bgColor indexed="64"/>
      </patternFill>
    </fill>
    <fill>
      <patternFill patternType="solid">
        <fgColor theme="5" tint="0.799981688894314"/>
        <bgColor indexed="64"/>
      </patternFill>
    </fill>
    <fill>
      <patternFill patternType="solid">
        <fgColor theme="5" tint="0.599993896298105"/>
        <bgColor indexed="64"/>
      </patternFill>
    </fill>
    <fill>
      <patternFill patternType="solid">
        <fgColor theme="5" tint="0.399975585192419"/>
        <bgColor indexed="64"/>
      </patternFill>
    </fill>
    <fill>
      <patternFill patternType="solid">
        <fgColor theme="6"/>
        <bgColor indexed="64"/>
      </patternFill>
    </fill>
    <fill>
      <patternFill patternType="solid">
        <fgColor theme="6" tint="0.799981688894314"/>
        <bgColor indexed="64"/>
      </patternFill>
    </fill>
    <fill>
      <patternFill patternType="solid">
        <fgColor theme="6" tint="0.599993896298105"/>
        <bgColor indexed="64"/>
      </patternFill>
    </fill>
    <fill>
      <patternFill patternType="solid">
        <fgColor theme="6" tint="0.399975585192419"/>
        <bgColor indexed="64"/>
      </patternFill>
    </fill>
    <fill>
      <patternFill patternType="solid">
        <fgColor theme="7"/>
        <bgColor indexed="64"/>
      </patternFill>
    </fill>
    <fill>
      <patternFill patternType="solid">
        <fgColor theme="7" tint="0.799981688894314"/>
        <bgColor indexed="64"/>
      </patternFill>
    </fill>
    <fill>
      <patternFill patternType="solid">
        <fgColor theme="7" tint="0.599993896298105"/>
        <bgColor indexed="64"/>
      </patternFill>
    </fill>
    <fill>
      <patternFill patternType="solid">
        <fgColor theme="7" tint="0.399975585192419"/>
        <bgColor indexed="64"/>
      </patternFill>
    </fill>
    <fill>
      <patternFill patternType="solid">
        <fgColor theme="8"/>
        <bgColor indexed="64"/>
      </patternFill>
    </fill>
    <fill>
      <patternFill patternType="solid">
        <fgColor theme="8" tint="0.799981688894314"/>
        <bgColor indexed="64"/>
      </patternFill>
    </fill>
    <fill>
      <patternFill patternType="solid">
        <fgColor theme="8" tint="0.599993896298105"/>
        <bgColor indexed="64"/>
      </patternFill>
    </fill>
    <fill>
      <patternFill patternType="solid">
        <fgColor theme="8" tint="0.399975585192419"/>
        <bgColor indexed="64"/>
      </patternFill>
    </fill>
    <fill>
      <patternFill patternType="solid">
        <fgColor theme="9"/>
        <bgColor indexed="64"/>
      </patternFill>
    </fill>
    <fill>
      <patternFill patternType="solid">
        <fgColor theme="9" tint="0.799981688894314"/>
        <bgColor indexed="64"/>
      </patternFill>
    </fill>
    <fill>
      <patternFill patternType="solid">
        <fgColor theme="9" tint="0.599993896298105"/>
        <bgColor indexed="64"/>
      </patternFill>
    </fill>
    <fill>
      <patternFill patternType="solid">
        <fgColor theme="9" tint="0.399975585192419"/>
        <bgColor indexed="64"/>
      </patternFill>
    </fill>
  </fills>
  <borders count="11">
    <border>
      <left/>
      <right/>
      <top/>
      <bottom/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/>
      <diagonal/>
    </border>
    <border>
      <left style="thin">
        <color rgb="FFB2B2B2"/>
      </left>
      <right style="thin">
        <color rgb="FFB2B2B2"/>
      </right>
      <top style="thin">
        <color rgb="FFB2B2B2"/>
      </top>
      <bottom style="thin">
        <color rgb="FFB2B2B2"/>
      </bottom>
      <diagonal/>
    </border>
    <border>
      <left/>
      <right/>
      <top/>
      <bottom style="medium">
        <color theme="4"/>
      </bottom>
      <diagonal/>
    </border>
    <border>
      <left/>
      <right/>
      <top/>
      <bottom style="medium">
        <color theme="4" tint="0.499984740745262"/>
      </bottom>
      <diagonal/>
    </border>
    <border>
      <left style="thin">
        <color rgb="FF7F7F7F"/>
      </left>
      <right style="thin">
        <color rgb="FF7F7F7F"/>
      </right>
      <top style="thin">
        <color rgb="FF7F7F7F"/>
      </top>
      <bottom style="thin">
        <color rgb="FF7F7F7F"/>
      </bottom>
      <diagonal/>
    </border>
    <border>
      <left style="thin">
        <color rgb="FF3F3F3F"/>
      </left>
      <right style="thin">
        <color rgb="FF3F3F3F"/>
      </right>
      <top style="thin">
        <color rgb="FF3F3F3F"/>
      </top>
      <bottom style="thin">
        <color rgb="FF3F3F3F"/>
      </bottom>
      <diagonal/>
    </border>
    <border>
      <left style="double">
        <color rgb="FF3F3F3F"/>
      </left>
      <right style="double">
        <color rgb="FF3F3F3F"/>
      </right>
      <top style="double">
        <color rgb="FF3F3F3F"/>
      </top>
      <bottom style="double">
        <color rgb="FF3F3F3F"/>
      </bottom>
      <diagonal/>
    </border>
    <border>
      <left/>
      <right/>
      <top/>
      <bottom style="double">
        <color rgb="FFFF8001"/>
      </bottom>
      <diagonal/>
    </border>
    <border>
      <left/>
      <right/>
      <top style="thin">
        <color theme="4"/>
      </top>
      <bottom style="double">
        <color theme="4"/>
      </bottom>
      <diagonal/>
    </border>
  </borders>
  <cellStyleXfs count="49">
    <xf numFmtId="0" fontId="0" fillId="0" borderId="0">
      <alignment vertical="center"/>
    </xf>
    <xf numFmtId="43" fontId="0" fillId="0" borderId="0">
      <alignment vertical="center"/>
    </xf>
    <xf numFmtId="44" fontId="0" fillId="0" borderId="0">
      <alignment vertical="center"/>
    </xf>
    <xf numFmtId="9" fontId="0" fillId="0" borderId="0">
      <alignment vertical="center"/>
    </xf>
    <xf numFmtId="41" fontId="0" fillId="0" borderId="0">
      <alignment vertical="center"/>
    </xf>
    <xf numFmtId="42" fontId="0" fillId="0" borderId="0">
      <alignment vertical="center"/>
    </xf>
    <xf numFmtId="0" fontId="4" fillId="0" borderId="0">
      <alignment vertical="center"/>
    </xf>
    <xf numFmtId="0" fontId="5" fillId="0" borderId="0">
      <alignment vertical="center"/>
    </xf>
    <xf numFmtId="0" fontId="0" fillId="3" borderId="3">
      <alignment vertical="center"/>
    </xf>
    <xf numFmtId="0" fontId="6" fillId="0" borderId="0">
      <alignment vertical="center"/>
    </xf>
    <xf numFmtId="0" fontId="7" fillId="0" borderId="0">
      <alignment vertical="center"/>
    </xf>
    <xf numFmtId="0" fontId="8" fillId="0" borderId="0">
      <alignment vertical="center"/>
    </xf>
    <xf numFmtId="0" fontId="9" fillId="0" borderId="4">
      <alignment vertical="center"/>
    </xf>
    <xf numFmtId="0" fontId="10" fillId="0" borderId="4">
      <alignment vertical="center"/>
    </xf>
    <xf numFmtId="0" fontId="11" fillId="0" borderId="5">
      <alignment vertical="center"/>
    </xf>
    <xf numFmtId="0" fontId="11" fillId="0" borderId="0">
      <alignment vertical="center"/>
    </xf>
    <xf numFmtId="0" fontId="12" fillId="4" borderId="6">
      <alignment vertical="center"/>
    </xf>
    <xf numFmtId="0" fontId="13" fillId="5" borderId="7">
      <alignment vertical="center"/>
    </xf>
    <xf numFmtId="0" fontId="14" fillId="5" borderId="6">
      <alignment vertical="center"/>
    </xf>
    <xf numFmtId="0" fontId="15" fillId="6" borderId="8">
      <alignment vertical="center"/>
    </xf>
    <xf numFmtId="0" fontId="16" fillId="0" borderId="9">
      <alignment vertical="center"/>
    </xf>
    <xf numFmtId="0" fontId="17" fillId="0" borderId="10">
      <alignment vertical="center"/>
    </xf>
    <xf numFmtId="0" fontId="18" fillId="7" borderId="0">
      <alignment vertical="center"/>
    </xf>
    <xf numFmtId="0" fontId="19" fillId="8" borderId="0">
      <alignment vertical="center"/>
    </xf>
    <xf numFmtId="0" fontId="20" fillId="9" borderId="0">
      <alignment vertical="center"/>
    </xf>
    <xf numFmtId="0" fontId="21" fillId="10" borderId="0">
      <alignment vertical="center"/>
    </xf>
    <xf numFmtId="0" fontId="22" fillId="11" borderId="0">
      <alignment vertical="center"/>
    </xf>
    <xf numFmtId="0" fontId="22" fillId="12" borderId="0">
      <alignment vertical="center"/>
    </xf>
    <xf numFmtId="0" fontId="21" fillId="13" borderId="0">
      <alignment vertical="center"/>
    </xf>
    <xf numFmtId="0" fontId="21" fillId="14" borderId="0">
      <alignment vertical="center"/>
    </xf>
    <xf numFmtId="0" fontId="22" fillId="15" borderId="0">
      <alignment vertical="center"/>
    </xf>
    <xf numFmtId="0" fontId="22" fillId="16" borderId="0">
      <alignment vertical="center"/>
    </xf>
    <xf numFmtId="0" fontId="21" fillId="17" borderId="0">
      <alignment vertical="center"/>
    </xf>
    <xf numFmtId="0" fontId="21" fillId="18" borderId="0">
      <alignment vertical="center"/>
    </xf>
    <xf numFmtId="0" fontId="22" fillId="19" borderId="0">
      <alignment vertical="center"/>
    </xf>
    <xf numFmtId="0" fontId="22" fillId="20" borderId="0">
      <alignment vertical="center"/>
    </xf>
    <xf numFmtId="0" fontId="21" fillId="21" borderId="0">
      <alignment vertical="center"/>
    </xf>
    <xf numFmtId="0" fontId="21" fillId="22" borderId="0">
      <alignment vertical="center"/>
    </xf>
    <xf numFmtId="0" fontId="22" fillId="23" borderId="0">
      <alignment vertical="center"/>
    </xf>
    <xf numFmtId="0" fontId="22" fillId="24" borderId="0">
      <alignment vertical="center"/>
    </xf>
    <xf numFmtId="0" fontId="21" fillId="25" borderId="0">
      <alignment vertical="center"/>
    </xf>
    <xf numFmtId="0" fontId="21" fillId="26" borderId="0">
      <alignment vertical="center"/>
    </xf>
    <xf numFmtId="0" fontId="22" fillId="27" borderId="0">
      <alignment vertical="center"/>
    </xf>
    <xf numFmtId="0" fontId="22" fillId="28" borderId="0">
      <alignment vertical="center"/>
    </xf>
    <xf numFmtId="0" fontId="21" fillId="29" borderId="0">
      <alignment vertical="center"/>
    </xf>
    <xf numFmtId="0" fontId="21" fillId="30" borderId="0">
      <alignment vertical="center"/>
    </xf>
    <xf numFmtId="0" fontId="22" fillId="31" borderId="0">
      <alignment vertical="center"/>
    </xf>
    <xf numFmtId="0" fontId="22" fillId="32" borderId="0">
      <alignment vertical="center"/>
    </xf>
    <xf numFmtId="0" fontId="21" fillId="33" borderId="0">
      <alignment vertical="center"/>
    </xf>
  </cellStyleXfs>
  <cellXfs count="14">
    <xf numFmtId="0" fontId="0" fillId="0" borderId="0" xfId="0" applyAlignment="1">
      <alignment vertical="center"/>
    </xf>
    <xf numFmtId="0" fontId="0" fillId="2" borderId="0" xfId="0" applyFont="1" applyFill="1" applyAlignment="1">
      <alignment vertical="center"/>
    </xf>
    <xf numFmtId="0" fontId="0" fillId="0" borderId="0" xfId="0" applyFont="1" applyFill="1" applyAlignment="1">
      <alignment vertical="center"/>
    </xf>
    <xf numFmtId="0" fontId="1" fillId="2" borderId="1" xfId="0" applyFont="1" applyFill="1" applyBorder="1" applyAlignment="1">
      <alignment horizontal="center" vertical="center"/>
    </xf>
    <xf numFmtId="49" fontId="2" fillId="2" borderId="1" xfId="0" applyNumberFormat="1" applyFont="1" applyFill="1" applyBorder="1" applyAlignment="1">
      <alignment horizontal="center" vertical="center" wrapText="1"/>
    </xf>
    <xf numFmtId="49" fontId="2" fillId="0" borderId="1" xfId="0" applyNumberFormat="1" applyFont="1" applyFill="1" applyBorder="1" applyAlignment="1">
      <alignment horizontal="center" vertical="center" wrapText="1"/>
    </xf>
    <xf numFmtId="0" fontId="1" fillId="0" borderId="1" xfId="0" applyFont="1" applyFill="1" applyBorder="1" applyAlignment="1">
      <alignment horizontal="center" vertical="center"/>
    </xf>
    <xf numFmtId="0" fontId="3" fillId="0" borderId="1" xfId="0" applyFont="1" applyFill="1" applyBorder="1" applyAlignment="1">
      <alignment horizontal="center" vertical="center"/>
    </xf>
    <xf numFmtId="49" fontId="2" fillId="0" borderId="2" xfId="0" applyNumberFormat="1" applyFont="1" applyFill="1" applyBorder="1" applyAlignment="1">
      <alignment horizontal="center" vertical="center" wrapText="1"/>
    </xf>
    <xf numFmtId="0" fontId="1" fillId="0" borderId="2" xfId="0" applyFont="1" applyFill="1" applyBorder="1" applyAlignment="1">
      <alignment horizontal="center" vertical="center"/>
    </xf>
    <xf numFmtId="0" fontId="2" fillId="0" borderId="1" xfId="0" applyFont="1" applyFill="1" applyBorder="1" applyAlignment="1">
      <alignment horizontal="center" vertical="center" wrapText="1"/>
    </xf>
    <xf numFmtId="0" fontId="0" fillId="0" borderId="2" xfId="0" applyFont="1" applyFill="1" applyBorder="1" applyAlignment="1">
      <alignment vertical="center"/>
    </xf>
    <xf numFmtId="0" fontId="0" fillId="0" borderId="1" xfId="0" applyFont="1" applyFill="1" applyBorder="1" applyAlignment="1">
      <alignment horizontal="center" vertical="center"/>
    </xf>
    <xf numFmtId="0" fontId="0" fillId="0" borderId="1" xfId="0" applyFont="1" applyFill="1" applyBorder="1" applyAlignment="1">
      <alignment vertical="center"/>
    </xf>
  </cellXfs>
  <cellStyles count="49">
    <cellStyle name="常规" xfId="0" builtinId="0"/>
    <cellStyle name="千位分隔" xfId="1" builtinId="3"/>
    <cellStyle name="货币" xfId="2" builtinId="4"/>
    <cellStyle name="百分比" xfId="3" builtinId="5"/>
    <cellStyle name="千位分隔[0]" xfId="4" builtinId="6"/>
    <cellStyle name="货币[0]" xfId="5" builtinId="7"/>
    <cellStyle name="超链接" xfId="6" builtinId="8"/>
    <cellStyle name="已访问的超链接" xfId="7" builtinId="9"/>
    <cellStyle name="注释" xfId="8" builtinId="10"/>
    <cellStyle name="警告文本" xfId="9" builtinId="11"/>
    <cellStyle name="标题" xfId="10" builtinId="15"/>
    <cellStyle name="解释性文本" xfId="11" builtinId="53"/>
    <cellStyle name="标题 1" xfId="12" builtinId="16"/>
    <cellStyle name="标题 2" xfId="13" builtinId="17"/>
    <cellStyle name="标题 3" xfId="14" builtinId="18"/>
    <cellStyle name="标题 4" xfId="15" builtinId="19"/>
    <cellStyle name="输入" xfId="16" builtinId="20"/>
    <cellStyle name="输出" xfId="17" builtinId="21"/>
    <cellStyle name="计算" xfId="18" builtinId="22"/>
    <cellStyle name="检查单元格" xfId="19" builtinId="23"/>
    <cellStyle name="链接单元格" xfId="20" builtinId="24"/>
    <cellStyle name="汇总" xfId="21" builtinId="25"/>
    <cellStyle name="好" xfId="22" builtinId="26"/>
    <cellStyle name="差" xfId="23" builtinId="27"/>
    <cellStyle name="适中" xfId="24" builtinId="28"/>
    <cellStyle name="强调文字颜色 1" xfId="25" builtinId="29"/>
    <cellStyle name="20% - 强调文字颜色 1" xfId="26" builtinId="30"/>
    <cellStyle name="40% - 强调文字颜色 1" xfId="27" builtinId="31"/>
    <cellStyle name="60% - 强调文字颜色 1" xfId="28" builtinId="32"/>
    <cellStyle name="强调文字颜色 2" xfId="29" builtinId="33"/>
    <cellStyle name="20% - 强调文字颜色 2" xfId="30" builtinId="34"/>
    <cellStyle name="40% - 强调文字颜色 2" xfId="31" builtinId="35"/>
    <cellStyle name="60% - 强调文字颜色 2" xfId="32" builtinId="36"/>
    <cellStyle name="强调文字颜色 3" xfId="33" builtinId="37"/>
    <cellStyle name="20% - 强调文字颜色 3" xfId="34" builtinId="38"/>
    <cellStyle name="40% - 强调文字颜色 3" xfId="35" builtinId="39"/>
    <cellStyle name="60% - 强调文字颜色 3" xfId="36" builtinId="40"/>
    <cellStyle name="强调文字颜色 4" xfId="37" builtinId="41"/>
    <cellStyle name="20% - 强调文字颜色 4" xfId="38" builtinId="42"/>
    <cellStyle name="40% - 强调文字颜色 4" xfId="39" builtinId="43"/>
    <cellStyle name="60% - 强调文字颜色 4" xfId="40" builtinId="44"/>
    <cellStyle name="强调文字颜色 5" xfId="41" builtinId="45"/>
    <cellStyle name="20% - 强调文字颜色 5" xfId="42" builtinId="46"/>
    <cellStyle name="40% - 强调文字颜色 5" xfId="43" builtinId="47"/>
    <cellStyle name="60% - 强调文字颜色 5" xfId="44" builtinId="48"/>
    <cellStyle name="强调文字颜色 6" xfId="45" builtinId="49"/>
    <cellStyle name="20% - 强调文字颜色 6" xfId="46" builtinId="50"/>
    <cellStyle name="40% - 强调文字颜色 6" xfId="47" builtinId="51"/>
    <cellStyle name="60% - 强调文字颜色 6" xfId="48" builtinId="52"/>
  </cellStyles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</extLst>
</styleSheet>
</file>

<file path=xl/_rels/cellimages.xml.rels><?xml version="1.0" encoding="UTF-8" standalone="yes"?>
<Relationships xmlns="http://schemas.openxmlformats.org/package/2006/relationships"><Relationship Id="rId9" Type="http://schemas.openxmlformats.org/officeDocument/2006/relationships/image" Target="media/image11.jpeg"/><Relationship Id="rId8" Type="http://schemas.openxmlformats.org/officeDocument/2006/relationships/image" Target="media/image10.jpeg"/><Relationship Id="rId79" Type="http://schemas.openxmlformats.org/officeDocument/2006/relationships/image" Target="media/image81.jpeg"/><Relationship Id="rId78" Type="http://schemas.openxmlformats.org/officeDocument/2006/relationships/image" Target="media/image80.jpeg"/><Relationship Id="rId77" Type="http://schemas.openxmlformats.org/officeDocument/2006/relationships/image" Target="media/image79.jpeg"/><Relationship Id="rId76" Type="http://schemas.openxmlformats.org/officeDocument/2006/relationships/image" Target="media/image78.jpeg"/><Relationship Id="rId75" Type="http://schemas.openxmlformats.org/officeDocument/2006/relationships/image" Target="media/image77.jpeg"/><Relationship Id="rId74" Type="http://schemas.openxmlformats.org/officeDocument/2006/relationships/image" Target="media/image76.jpeg"/><Relationship Id="rId73" Type="http://schemas.openxmlformats.org/officeDocument/2006/relationships/image" Target="media/image75.jpeg"/><Relationship Id="rId72" Type="http://schemas.openxmlformats.org/officeDocument/2006/relationships/image" Target="media/image74.jpeg"/><Relationship Id="rId71" Type="http://schemas.openxmlformats.org/officeDocument/2006/relationships/image" Target="media/image73.jpeg"/><Relationship Id="rId70" Type="http://schemas.openxmlformats.org/officeDocument/2006/relationships/image" Target="media/image72.jpeg"/><Relationship Id="rId7" Type="http://schemas.openxmlformats.org/officeDocument/2006/relationships/image" Target="media/image9.jpeg"/><Relationship Id="rId69" Type="http://schemas.openxmlformats.org/officeDocument/2006/relationships/image" Target="media/image71.jpeg"/><Relationship Id="rId68" Type="http://schemas.openxmlformats.org/officeDocument/2006/relationships/image" Target="media/image70.jpeg"/><Relationship Id="rId67" Type="http://schemas.openxmlformats.org/officeDocument/2006/relationships/image" Target="media/image69.jpeg"/><Relationship Id="rId66" Type="http://schemas.openxmlformats.org/officeDocument/2006/relationships/image" Target="media/image68.jpeg"/><Relationship Id="rId65" Type="http://schemas.openxmlformats.org/officeDocument/2006/relationships/image" Target="media/image67.jpeg"/><Relationship Id="rId64" Type="http://schemas.openxmlformats.org/officeDocument/2006/relationships/image" Target="media/image66.jpeg"/><Relationship Id="rId63" Type="http://schemas.openxmlformats.org/officeDocument/2006/relationships/image" Target="media/image65.jpeg"/><Relationship Id="rId62" Type="http://schemas.openxmlformats.org/officeDocument/2006/relationships/image" Target="media/image64.jpeg"/><Relationship Id="rId61" Type="http://schemas.openxmlformats.org/officeDocument/2006/relationships/image" Target="media/image63.jpeg"/><Relationship Id="rId60" Type="http://schemas.openxmlformats.org/officeDocument/2006/relationships/image" Target="media/image62.jpeg"/><Relationship Id="rId6" Type="http://schemas.openxmlformats.org/officeDocument/2006/relationships/image" Target="media/image8.jpeg"/><Relationship Id="rId59" Type="http://schemas.openxmlformats.org/officeDocument/2006/relationships/image" Target="media/image61.jpeg"/><Relationship Id="rId58" Type="http://schemas.openxmlformats.org/officeDocument/2006/relationships/image" Target="media/image60.jpeg"/><Relationship Id="rId57" Type="http://schemas.openxmlformats.org/officeDocument/2006/relationships/image" Target="media/image59.jpeg"/><Relationship Id="rId56" Type="http://schemas.openxmlformats.org/officeDocument/2006/relationships/image" Target="media/image58.jpeg"/><Relationship Id="rId55" Type="http://schemas.openxmlformats.org/officeDocument/2006/relationships/image" Target="media/image57.jpeg"/><Relationship Id="rId54" Type="http://schemas.openxmlformats.org/officeDocument/2006/relationships/image" Target="media/image56.jpeg"/><Relationship Id="rId53" Type="http://schemas.openxmlformats.org/officeDocument/2006/relationships/image" Target="media/image55.jpeg"/><Relationship Id="rId52" Type="http://schemas.openxmlformats.org/officeDocument/2006/relationships/image" Target="media/image54.jpeg"/><Relationship Id="rId51" Type="http://schemas.openxmlformats.org/officeDocument/2006/relationships/image" Target="media/image53.jpeg"/><Relationship Id="rId50" Type="http://schemas.openxmlformats.org/officeDocument/2006/relationships/image" Target="media/image52.jpeg"/><Relationship Id="rId5" Type="http://schemas.openxmlformats.org/officeDocument/2006/relationships/image" Target="media/image7.jpeg"/><Relationship Id="rId49" Type="http://schemas.openxmlformats.org/officeDocument/2006/relationships/image" Target="media/image51.jpeg"/><Relationship Id="rId48" Type="http://schemas.openxmlformats.org/officeDocument/2006/relationships/image" Target="media/image50.jpeg"/><Relationship Id="rId47" Type="http://schemas.openxmlformats.org/officeDocument/2006/relationships/image" Target="media/image49.jpeg"/><Relationship Id="rId46" Type="http://schemas.openxmlformats.org/officeDocument/2006/relationships/image" Target="media/image48.jpeg"/><Relationship Id="rId45" Type="http://schemas.openxmlformats.org/officeDocument/2006/relationships/image" Target="media/image47.jpeg"/><Relationship Id="rId44" Type="http://schemas.openxmlformats.org/officeDocument/2006/relationships/image" Target="media/image46.jpeg"/><Relationship Id="rId43" Type="http://schemas.openxmlformats.org/officeDocument/2006/relationships/image" Target="media/image45.jpeg"/><Relationship Id="rId42" Type="http://schemas.openxmlformats.org/officeDocument/2006/relationships/image" Target="media/image44.jpeg"/><Relationship Id="rId41" Type="http://schemas.openxmlformats.org/officeDocument/2006/relationships/image" Target="media/image43.jpeg"/><Relationship Id="rId40" Type="http://schemas.openxmlformats.org/officeDocument/2006/relationships/image" Target="media/image42.jpeg"/><Relationship Id="rId4" Type="http://schemas.openxmlformats.org/officeDocument/2006/relationships/image" Target="media/image6.jpeg"/><Relationship Id="rId39" Type="http://schemas.openxmlformats.org/officeDocument/2006/relationships/image" Target="media/image41.jpeg"/><Relationship Id="rId38" Type="http://schemas.openxmlformats.org/officeDocument/2006/relationships/image" Target="media/image40.jpeg"/><Relationship Id="rId37" Type="http://schemas.openxmlformats.org/officeDocument/2006/relationships/image" Target="media/image39.jpeg"/><Relationship Id="rId36" Type="http://schemas.openxmlformats.org/officeDocument/2006/relationships/image" Target="media/image38.jpeg"/><Relationship Id="rId35" Type="http://schemas.openxmlformats.org/officeDocument/2006/relationships/image" Target="media/image37.jpeg"/><Relationship Id="rId34" Type="http://schemas.openxmlformats.org/officeDocument/2006/relationships/image" Target="media/image36.jpeg"/><Relationship Id="rId33" Type="http://schemas.openxmlformats.org/officeDocument/2006/relationships/image" Target="media/image35.jpeg"/><Relationship Id="rId32" Type="http://schemas.openxmlformats.org/officeDocument/2006/relationships/image" Target="media/image34.jpeg"/><Relationship Id="rId31" Type="http://schemas.openxmlformats.org/officeDocument/2006/relationships/image" Target="media/image33.jpeg"/><Relationship Id="rId30" Type="http://schemas.openxmlformats.org/officeDocument/2006/relationships/image" Target="media/image32.jpeg"/><Relationship Id="rId3" Type="http://schemas.openxmlformats.org/officeDocument/2006/relationships/image" Target="media/image5.jpeg"/><Relationship Id="rId29" Type="http://schemas.openxmlformats.org/officeDocument/2006/relationships/image" Target="media/image31.jpeg"/><Relationship Id="rId28" Type="http://schemas.openxmlformats.org/officeDocument/2006/relationships/image" Target="media/image30.jpeg"/><Relationship Id="rId27" Type="http://schemas.openxmlformats.org/officeDocument/2006/relationships/image" Target="media/image29.jpeg"/><Relationship Id="rId26" Type="http://schemas.openxmlformats.org/officeDocument/2006/relationships/image" Target="media/image28.jpeg"/><Relationship Id="rId25" Type="http://schemas.openxmlformats.org/officeDocument/2006/relationships/image" Target="media/image27.jpeg"/><Relationship Id="rId24" Type="http://schemas.openxmlformats.org/officeDocument/2006/relationships/image" Target="media/image26.jpeg"/><Relationship Id="rId23" Type="http://schemas.openxmlformats.org/officeDocument/2006/relationships/image" Target="media/image25.jpeg"/><Relationship Id="rId22" Type="http://schemas.openxmlformats.org/officeDocument/2006/relationships/image" Target="media/image24.jpeg"/><Relationship Id="rId21" Type="http://schemas.openxmlformats.org/officeDocument/2006/relationships/image" Target="media/image23.jpeg"/><Relationship Id="rId20" Type="http://schemas.openxmlformats.org/officeDocument/2006/relationships/image" Target="media/image22.jpeg"/><Relationship Id="rId2" Type="http://schemas.openxmlformats.org/officeDocument/2006/relationships/image" Target="media/image4.jpeg"/><Relationship Id="rId19" Type="http://schemas.openxmlformats.org/officeDocument/2006/relationships/image" Target="media/image21.jpeg"/><Relationship Id="rId18" Type="http://schemas.openxmlformats.org/officeDocument/2006/relationships/image" Target="media/image20.jpeg"/><Relationship Id="rId17" Type="http://schemas.openxmlformats.org/officeDocument/2006/relationships/image" Target="media/image19.jpeg"/><Relationship Id="rId16" Type="http://schemas.openxmlformats.org/officeDocument/2006/relationships/image" Target="media/image18.jpeg"/><Relationship Id="rId15" Type="http://schemas.openxmlformats.org/officeDocument/2006/relationships/image" Target="media/image17.jpeg"/><Relationship Id="rId14" Type="http://schemas.openxmlformats.org/officeDocument/2006/relationships/image" Target="media/image16.jpeg"/><Relationship Id="rId13" Type="http://schemas.openxmlformats.org/officeDocument/2006/relationships/image" Target="media/image15.jpeg"/><Relationship Id="rId12" Type="http://schemas.openxmlformats.org/officeDocument/2006/relationships/image" Target="media/image14.jpeg"/><Relationship Id="rId11" Type="http://schemas.openxmlformats.org/officeDocument/2006/relationships/image" Target="media/image13.jpeg"/><Relationship Id="rId10" Type="http://schemas.openxmlformats.org/officeDocument/2006/relationships/image" Target="media/image12.jpeg"/><Relationship Id="rId1" Type="http://schemas.openxmlformats.org/officeDocument/2006/relationships/image" Target="media/image3.jpeg"/></Relationships>
</file>

<file path=xl/_rels/workbook.xml.rels><?xml version="1.0" encoding="UTF-8" standalone="yes"?>
<Relationships xmlns="http://schemas.openxmlformats.org/package/2006/relationships"><Relationship Id="rId7" Type="http://schemas.openxmlformats.org/officeDocument/2006/relationships/styles" Target="styles.xml"/><Relationship Id="rId6" Type="http://www.wps.cn/officeDocument/2020/cellImage" Target="cellimages.xml"/><Relationship Id="rId5" Type="http://schemas.openxmlformats.org/officeDocument/2006/relationships/sharedStrings" Target="sharedStrings.xml"/><Relationship Id="rId4" Type="http://schemas.openxmlformats.org/officeDocument/2006/relationships/theme" Target="theme/theme1.xml"/><Relationship Id="rId3" Type="http://schemas.openxmlformats.org/officeDocument/2006/relationships/worksheet" Target="worksheets/sheet3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/Relationships>
</file>

<file path=xl/drawings/_rels/drawing1.xml.rels><?xml version="1.0" encoding="UTF-8" standalone="yes"?>
<Relationships xmlns="http://schemas.openxmlformats.org/package/2006/relationships"><Relationship Id="rId2" Type="http://schemas.openxmlformats.org/officeDocument/2006/relationships/image" Target="../media/image2.jpeg"/><Relationship Id="rId1" Type="http://schemas.openxmlformats.org/officeDocument/2006/relationships/image" Target="../media/image1.png"/></Relationships>
</file>

<file path=xl/drawings/drawing1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>
    <xdr:from>
      <xdr:col>2</xdr:col>
      <xdr:colOff>142875</xdr:colOff>
      <xdr:row>79</xdr:row>
      <xdr:rowOff>173990</xdr:rowOff>
    </xdr:from>
    <xdr:to>
      <xdr:col>2</xdr:col>
      <xdr:colOff>781050</xdr:colOff>
      <xdr:row>79</xdr:row>
      <xdr:rowOff>882015</xdr:rowOff>
    </xdr:to>
    <xdr:pic>
      <xdr:nvPicPr>
        <xdr:cNvPr id="3" name="图片 50" descr="IMG_305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1676400" y="71629905"/>
          <a:ext cx="638175" cy="7080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157480</xdr:colOff>
      <xdr:row>80</xdr:row>
      <xdr:rowOff>190500</xdr:rowOff>
    </xdr:from>
    <xdr:to>
      <xdr:col>2</xdr:col>
      <xdr:colOff>840740</xdr:colOff>
      <xdr:row>80</xdr:row>
      <xdr:rowOff>899795</xdr:rowOff>
    </xdr:to>
    <xdr:pic>
      <xdr:nvPicPr>
        <xdr:cNvPr id="4" name="图片 6" descr="f5c0e27df92fb944151e06e51a143c23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1691005" y="72662415"/>
          <a:ext cx="683260" cy="709295"/>
        </a:xfrm>
        <a:prstGeom prst="rect">
          <a:avLst/>
        </a:prstGeom>
        <a:noFill/>
        <a:ln w="9525">
          <a:noFill/>
        </a:ln>
      </xdr:spPr>
    </xdr:pic>
    <xdr:clientData/>
  </xdr:twoCellAnchor>
</xdr:wsDr>
</file>

<file path=xl/theme/theme1.xml><?xml version="1.0" encoding="utf-8"?>
<a:theme xmlns:a="http://schemas.openxmlformats.org/drawingml/2006/main" name="WPS">
  <a:themeElements>
    <a:clrScheme name="WPS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4874CB"/>
      </a:accent1>
      <a:accent2>
        <a:srgbClr val="EE822F"/>
      </a:accent2>
      <a:accent3>
        <a:srgbClr val="F2BA02"/>
      </a:accent3>
      <a:accent4>
        <a:srgbClr val="75BD42"/>
      </a:accent4>
      <a:accent5>
        <a:srgbClr val="30C0B4"/>
      </a:accent5>
      <a:accent6>
        <a:srgbClr val="E54C5E"/>
      </a:accent6>
      <a:hlink>
        <a:srgbClr val="0026E5"/>
      </a:hlink>
      <a:folHlink>
        <a:srgbClr val="7E1FAD"/>
      </a:folHlink>
    </a:clrScheme>
    <a:fontScheme name="WPS">
      <a:majorFont>
        <a:latin typeface="Calibri Light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WPS">
      <a:fillStyleLst>
        <a:solidFill>
          <a:schemeClr val="phClr"/>
        </a:solidFill>
        <a:gradFill>
          <a:gsLst>
            <a:gs pos="0">
              <a:schemeClr val="phClr">
                <a:lumOff val="17500"/>
              </a:schemeClr>
            </a:gs>
            <a:gs pos="100000">
              <a:schemeClr val="phClr"/>
            </a:gs>
          </a:gsLst>
          <a:lin ang="2700000" scaled="0"/>
        </a:gradFill>
        <a:gradFill>
          <a:gsLst>
            <a:gs pos="0">
              <a:schemeClr val="phClr">
                <a:hueOff val="-2520000"/>
              </a:schemeClr>
            </a:gs>
            <a:gs pos="100000">
              <a:schemeClr val="phClr"/>
            </a:gs>
          </a:gsLst>
          <a:lin ang="2700000" scaled="0"/>
        </a:gradFill>
      </a:fillStyleLst>
      <a:lnStyleLst>
        <a:ln w="1270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gradFill>
            <a:gsLst>
              <a:gs pos="0">
                <a:schemeClr val="phClr">
                  <a:hueOff val="-4200000"/>
                </a:schemeClr>
              </a:gs>
              <a:gs pos="100000">
                <a:schemeClr val="phClr"/>
              </a:gs>
            </a:gsLst>
            <a:lin ang="2700000" scaled="1"/>
          </a:gradFill>
          <a:prstDash val="solid"/>
          <a:miter lim="800000"/>
        </a:ln>
      </a:lnStyleLst>
      <a:effectStyleLst>
        <a:effectStyle>
          <a:effectLst>
            <a:outerShdw blurRad="101600" dist="50800" dir="5400000" algn="ctr" rotWithShape="0">
              <a:schemeClr val="phClr">
                <a:alpha val="60000"/>
              </a:schemeClr>
            </a:outerShdw>
          </a:effectLst>
        </a:effectStyle>
        <a:effectStyle>
          <a:effectLst>
            <a:reflection stA="50000" endA="300" endPos="40000" dist="25400" dir="5400000" sy="-100000" algn="bl" rotWithShape="0"/>
          </a:effectLst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C83"/>
  <sheetViews>
    <sheetView tabSelected="1" topLeftCell="A6" workbookViewId="0">
      <selection activeCell="C10" sqref="C10"/>
    </sheetView>
  </sheetViews>
  <sheetFormatPr defaultColWidth="9" defaultRowHeight="13.5" outlineLevelCol="2"/>
  <cols>
    <col min="1" max="1" width="5.25" style="1" customWidth="1"/>
    <col min="2" max="2" width="14.875" style="1" customWidth="1"/>
    <col min="3" max="3" width="13" style="1" customWidth="1"/>
    <col min="4" max="16384" width="9" style="1"/>
  </cols>
  <sheetData>
    <row r="1" ht="33" customHeight="1" spans="1:3">
      <c r="A1" s="3" t="s">
        <v>0</v>
      </c>
      <c r="B1" s="3" t="s">
        <v>1</v>
      </c>
      <c r="C1" s="3" t="s">
        <v>2</v>
      </c>
    </row>
    <row r="2" s="1" customFormat="1" ht="62.6" spans="1:3">
      <c r="A2" s="3">
        <v>1</v>
      </c>
      <c r="B2" s="4" t="s">
        <v>3</v>
      </c>
      <c r="C2" s="3" t="str">
        <f>_xlfn.DISPIMG("ID_48E2D9C84C8D452CBF07B15BB350A64B",1)</f>
        <v>=DISPIMG("ID_48E2D9C84C8D452CBF07B15BB350A64B",1)</v>
      </c>
    </row>
    <row r="3" ht="63.8" spans="1:3">
      <c r="A3" s="3">
        <v>2</v>
      </c>
      <c r="B3" s="4" t="s">
        <v>4</v>
      </c>
      <c r="C3" s="3" t="str">
        <f>_xlfn.DISPIMG("ID_A0A96E9FC7C44B54B6FC8E72D2937CEA",1)</f>
        <v>=DISPIMG("ID_A0A96E9FC7C44B54B6FC8E72D2937CEA",1)</v>
      </c>
    </row>
    <row r="4" ht="45.45" spans="1:3">
      <c r="A4" s="3">
        <v>3</v>
      </c>
      <c r="B4" s="4" t="s">
        <v>5</v>
      </c>
      <c r="C4" s="3" t="str">
        <f>_xlfn.DISPIMG("ID_160091B21D3D4AE0B11FBD518D4FE95E",1)</f>
        <v>=DISPIMG("ID_160091B21D3D4AE0B11FBD518D4FE95E",1)</v>
      </c>
    </row>
    <row r="5" ht="68" customHeight="1" spans="1:3">
      <c r="A5" s="3">
        <v>4</v>
      </c>
      <c r="B5" s="4" t="s">
        <v>6</v>
      </c>
      <c r="C5" s="3" t="str">
        <f>_xlfn.DISPIMG("ID_D340723335214199AC5339D196AB3A65",1)</f>
        <v>=DISPIMG("ID_D340723335214199AC5339D196AB3A65",1)</v>
      </c>
    </row>
    <row r="6" ht="57.15" spans="1:3">
      <c r="A6" s="3">
        <v>5</v>
      </c>
      <c r="B6" s="4" t="s">
        <v>7</v>
      </c>
      <c r="C6" s="3" t="str">
        <f>_xlfn.DISPIMG("ID_E7E6512CBA5C45D989D4BC1A8EAA3C82",1)</f>
        <v>=DISPIMG("ID_E7E6512CBA5C45D989D4BC1A8EAA3C82",1)</v>
      </c>
    </row>
    <row r="7" ht="45.7" spans="1:3">
      <c r="A7" s="3">
        <v>6</v>
      </c>
      <c r="B7" s="4" t="s">
        <v>7</v>
      </c>
      <c r="C7" s="3" t="str">
        <f>_xlfn.DISPIMG("ID_FE3D5910183846C598AA4369677CAD64",1)</f>
        <v>=DISPIMG("ID_FE3D5910183846C598AA4369677CAD64",1)</v>
      </c>
    </row>
    <row r="8" ht="68.65" spans="1:3">
      <c r="A8" s="3">
        <v>7</v>
      </c>
      <c r="B8" s="4" t="s">
        <v>8</v>
      </c>
      <c r="C8" s="3" t="str">
        <f>_xlfn.DISPIMG("ID_519F7058915F47CF8014700E04BB60A0",1)</f>
        <v>=DISPIMG("ID_519F7058915F47CF8014700E04BB60A0",1)</v>
      </c>
    </row>
    <row r="9" ht="75" customHeight="1" spans="1:3">
      <c r="A9" s="3">
        <v>8</v>
      </c>
      <c r="B9" s="4" t="s">
        <v>9</v>
      </c>
      <c r="C9" s="3" t="str">
        <f>_xlfn.DISPIMG("ID_1B3DCDDF25C84BC896CD202B3928D3D6",1)</f>
        <v>=DISPIMG("ID_1B3DCDDF25C84BC896CD202B3928D3D6",1)</v>
      </c>
    </row>
    <row r="10" ht="89" customHeight="1" spans="1:3">
      <c r="A10" s="3">
        <v>9</v>
      </c>
      <c r="B10" s="4" t="s">
        <v>10</v>
      </c>
      <c r="C10" s="3" t="str">
        <f>_xlfn.DISPIMG("ID_1F0D0DFD63A94B699738DBB6DEEA0221",1)</f>
        <v>=DISPIMG("ID_1F0D0DFD63A94B699738DBB6DEEA0221",1)</v>
      </c>
    </row>
    <row r="11" s="2" customFormat="1" ht="88" customHeight="1" spans="1:3">
      <c r="A11" s="3">
        <v>10</v>
      </c>
      <c r="B11" s="5" t="s">
        <v>11</v>
      </c>
      <c r="C11" s="6" t="str">
        <f>_xlfn.DISPIMG("ID_50A31AF8DFBF488594B4A5F02CFBB0A6",1)</f>
        <v>=DISPIMG("ID_50A31AF8DFBF488594B4A5F02CFBB0A6",1)</v>
      </c>
    </row>
    <row r="12" s="2" customFormat="1" ht="64" customHeight="1" spans="1:3">
      <c r="A12" s="3">
        <v>11</v>
      </c>
      <c r="B12" s="5" t="s">
        <v>12</v>
      </c>
      <c r="C12" s="6" t="str">
        <f>_xlfn.DISPIMG("ID_BC02C72AED4645608FF93BB1AA23E988",1)</f>
        <v>=DISPIMG("ID_BC02C72AED4645608FF93BB1AA23E988",1)</v>
      </c>
    </row>
    <row r="13" s="2" customFormat="1" ht="47.85" spans="1:3">
      <c r="A13" s="3">
        <v>12</v>
      </c>
      <c r="B13" s="5" t="s">
        <v>13</v>
      </c>
      <c r="C13" s="6" t="str">
        <f>_xlfn.DISPIMG("ID_C26F82A34DCF48449FEBCDD4759426F3",1)</f>
        <v>=DISPIMG("ID_C26F82A34DCF48449FEBCDD4759426F3",1)</v>
      </c>
    </row>
    <row r="14" s="2" customFormat="1" ht="69" customHeight="1" spans="1:3">
      <c r="A14" s="3">
        <v>13</v>
      </c>
      <c r="B14" s="5" t="s">
        <v>14</v>
      </c>
      <c r="C14" s="6" t="str">
        <f>_xlfn.DISPIMG("ID_70DB2A5854DB46F7AC5A7C3EE8F4BF83",1)</f>
        <v>=DISPIMG("ID_70DB2A5854DB46F7AC5A7C3EE8F4BF83",1)</v>
      </c>
    </row>
    <row r="15" s="2" customFormat="1" ht="66" customHeight="1" spans="1:3">
      <c r="A15" s="3">
        <v>14</v>
      </c>
      <c r="B15" s="5" t="s">
        <v>15</v>
      </c>
      <c r="C15" s="6" t="str">
        <f>_xlfn.DISPIMG("ID_3FEB30C4009240388AF18C744415C6E4",1)</f>
        <v>=DISPIMG("ID_3FEB30C4009240388AF18C744415C6E4",1)</v>
      </c>
    </row>
    <row r="16" s="2" customFormat="1" ht="103.25" spans="1:3">
      <c r="A16" s="3">
        <v>15</v>
      </c>
      <c r="B16" s="5" t="s">
        <v>16</v>
      </c>
      <c r="C16" s="6" t="str">
        <f>_xlfn.DISPIMG("ID_95E9756C5AAF4946B198CD9928678304",1)</f>
        <v>=DISPIMG("ID_95E9756C5AAF4946B198CD9928678304",1)</v>
      </c>
    </row>
    <row r="17" s="2" customFormat="1" ht="41" customHeight="1" spans="1:3">
      <c r="A17" s="3">
        <v>16</v>
      </c>
      <c r="B17" s="5" t="s">
        <v>17</v>
      </c>
      <c r="C17" s="6" t="str">
        <f>_xlfn.DISPIMG("ID_2C218841605B4152AE67A97D0081DDE8",1)</f>
        <v>=DISPIMG("ID_2C218841605B4152AE67A97D0081DDE8",1)</v>
      </c>
    </row>
    <row r="18" s="2" customFormat="1" ht="59" spans="1:3">
      <c r="A18" s="3">
        <v>17</v>
      </c>
      <c r="B18" s="5" t="s">
        <v>18</v>
      </c>
      <c r="C18" s="6" t="str">
        <f>_xlfn.DISPIMG("ID_F4FE3BD3D2D04E889CFBECE94E06B0BD",1)</f>
        <v>=DISPIMG("ID_F4FE3BD3D2D04E889CFBECE94E06B0BD",1)</v>
      </c>
    </row>
    <row r="19" s="2" customFormat="1" ht="66.95" spans="1:3">
      <c r="A19" s="3">
        <v>18</v>
      </c>
      <c r="B19" s="5" t="s">
        <v>19</v>
      </c>
      <c r="C19" s="6" t="str">
        <f>_xlfn.DISPIMG("ID_F1D65EE4305B4A2B9C653B7293363C86",1)</f>
        <v>=DISPIMG("ID_F1D65EE4305B4A2B9C653B7293363C86",1)</v>
      </c>
    </row>
    <row r="20" s="2" customFormat="1" ht="78" spans="1:3">
      <c r="A20" s="3">
        <v>19</v>
      </c>
      <c r="B20" s="5" t="s">
        <v>20</v>
      </c>
      <c r="C20" s="6" t="str">
        <f>_xlfn.DISPIMG("ID_71BC570440324B6E81E13BDDC1043129",1)</f>
        <v>=DISPIMG("ID_71BC570440324B6E81E13BDDC1043129",1)</v>
      </c>
    </row>
    <row r="21" s="2" customFormat="1" ht="95.5" spans="1:3">
      <c r="A21" s="3">
        <v>20</v>
      </c>
      <c r="B21" s="5" t="s">
        <v>21</v>
      </c>
      <c r="C21" s="6" t="str">
        <f>_xlfn.DISPIMG("ID_E571792A8FD94073AB270C1A31E91F6B",1)</f>
        <v>=DISPIMG("ID_E571792A8FD94073AB270C1A31E91F6B",1)</v>
      </c>
    </row>
    <row r="22" s="2" customFormat="1" ht="79.7" spans="1:3">
      <c r="A22" s="3">
        <v>21</v>
      </c>
      <c r="B22" s="5" t="s">
        <v>22</v>
      </c>
      <c r="C22" s="6" t="str">
        <f>_xlfn.DISPIMG("ID_72898E6C51D749F098F3EFECEFE4CCC9",1)</f>
        <v>=DISPIMG("ID_72898E6C51D749F098F3EFECEFE4CCC9",1)</v>
      </c>
    </row>
    <row r="23" s="2" customFormat="1" ht="78" spans="1:3">
      <c r="A23" s="3">
        <v>22</v>
      </c>
      <c r="B23" s="5" t="s">
        <v>23</v>
      </c>
      <c r="C23" s="6" t="str">
        <f>_xlfn.DISPIMG("ID_778ACD2BD9F4458583597B86C9F3702B",1)</f>
        <v>=DISPIMG("ID_778ACD2BD9F4458583597B86C9F3702B",1)</v>
      </c>
    </row>
    <row r="24" s="2" customFormat="1" ht="46.8" spans="1:3">
      <c r="A24" s="3">
        <v>23</v>
      </c>
      <c r="B24" s="5" t="s">
        <v>24</v>
      </c>
      <c r="C24" s="6" t="str">
        <f>_xlfn.DISPIMG("ID_E76EEB6DE084448BB1C16674C22692F6",1)</f>
        <v>=DISPIMG("ID_E76EEB6DE084448BB1C16674C22692F6",1)</v>
      </c>
    </row>
    <row r="25" s="2" customFormat="1" ht="78" spans="1:3">
      <c r="A25" s="3">
        <v>24</v>
      </c>
      <c r="B25" s="5" t="s">
        <v>25</v>
      </c>
      <c r="C25" s="6" t="str">
        <f>_xlfn.DISPIMG("ID_E81DCABBA7C0499F8196428502F6CE94",1)</f>
        <v>=DISPIMG("ID_E81DCABBA7C0499F8196428502F6CE94",1)</v>
      </c>
    </row>
    <row r="26" s="2" customFormat="1" ht="68.1" spans="1:3">
      <c r="A26" s="3">
        <v>25</v>
      </c>
      <c r="B26" s="5" t="s">
        <v>26</v>
      </c>
      <c r="C26" s="6" t="str">
        <f>_xlfn.DISPIMG("ID_DAD5A1593301432890015C75E77856E2",1)</f>
        <v>=DISPIMG("ID_DAD5A1593301432890015C75E77856E2",1)</v>
      </c>
    </row>
    <row r="27" s="2" customFormat="1" ht="79.3" spans="1:3">
      <c r="A27" s="3">
        <v>26</v>
      </c>
      <c r="B27" s="5" t="s">
        <v>27</v>
      </c>
      <c r="C27" s="6" t="str">
        <f>_xlfn.DISPIMG("ID_ADF8086329DF43F9A0226C0A119A1716",1)</f>
        <v>=DISPIMG("ID_ADF8086329DF43F9A0226C0A119A1716",1)</v>
      </c>
    </row>
    <row r="28" s="2" customFormat="1" ht="116.9" spans="1:3">
      <c r="A28" s="3">
        <v>27</v>
      </c>
      <c r="B28" s="5" t="s">
        <v>28</v>
      </c>
      <c r="C28" s="6" t="str">
        <f>_xlfn.DISPIMG("ID_DAF47282A9784A59ACC99E5C024CE99E",1)</f>
        <v>=DISPIMG("ID_DAF47282A9784A59ACC99E5C024CE99E",1)</v>
      </c>
    </row>
    <row r="29" s="2" customFormat="1" ht="76.55" spans="1:3">
      <c r="A29" s="3">
        <v>28</v>
      </c>
      <c r="B29" s="5" t="s">
        <v>29</v>
      </c>
      <c r="C29" s="6" t="str">
        <f>_xlfn.DISPIMG("ID_713F49FC574D422FBDDBF3C5D4347626",1)</f>
        <v>=DISPIMG("ID_713F49FC574D422FBDDBF3C5D4347626",1)</v>
      </c>
    </row>
    <row r="30" s="2" customFormat="1" ht="78.3" spans="1:3">
      <c r="A30" s="3">
        <v>29</v>
      </c>
      <c r="B30" s="5" t="s">
        <v>30</v>
      </c>
      <c r="C30" s="6" t="str">
        <f>_xlfn.DISPIMG("ID_B5F59BE4F0B743B1801278079132F71C",1)</f>
        <v>=DISPIMG("ID_B5F59BE4F0B743B1801278079132F71C",1)</v>
      </c>
    </row>
    <row r="31" s="2" customFormat="1" ht="78" spans="1:3">
      <c r="A31" s="3">
        <v>30</v>
      </c>
      <c r="B31" s="5" t="s">
        <v>31</v>
      </c>
      <c r="C31" s="6" t="str">
        <f>_xlfn.DISPIMG("ID_F7465CBA9EA34B6BA7E7393A58765001",1)</f>
        <v>=DISPIMG("ID_F7465CBA9EA34B6BA7E7393A58765001",1)</v>
      </c>
    </row>
    <row r="32" s="2" customFormat="1" ht="77.25" spans="1:3">
      <c r="A32" s="3">
        <v>31</v>
      </c>
      <c r="B32" s="5" t="s">
        <v>32</v>
      </c>
      <c r="C32" s="6" t="str">
        <f>_xlfn.DISPIMG("ID_5ABD125AD8C74828BC281615CFAE7B27",1)</f>
        <v>=DISPIMG("ID_5ABD125AD8C74828BC281615CFAE7B27",1)</v>
      </c>
    </row>
    <row r="33" s="2" customFormat="1" ht="78" spans="1:3">
      <c r="A33" s="3">
        <v>32</v>
      </c>
      <c r="B33" s="5" t="s">
        <v>33</v>
      </c>
      <c r="C33" s="6" t="str">
        <f>_xlfn.DISPIMG("ID_6C94C0D198A448F5A14A62672EFD1D91",1)</f>
        <v>=DISPIMG("ID_6C94C0D198A448F5A14A62672EFD1D91",1)</v>
      </c>
    </row>
    <row r="34" s="2" customFormat="1" ht="78" spans="1:3">
      <c r="A34" s="3">
        <v>33</v>
      </c>
      <c r="B34" s="5" t="s">
        <v>34</v>
      </c>
      <c r="C34" s="6" t="str">
        <f>_xlfn.DISPIMG("ID_91F25F1AC151426BB0ABA4B51FCDF51A",1)</f>
        <v>=DISPIMG("ID_91F25F1AC151426BB0ABA4B51FCDF51A",1)</v>
      </c>
    </row>
    <row r="35" s="2" customFormat="1" ht="79" spans="1:3">
      <c r="A35" s="3">
        <v>34</v>
      </c>
      <c r="B35" s="5" t="s">
        <v>35</v>
      </c>
      <c r="C35" s="6" t="str">
        <f>_xlfn.DISPIMG("ID_E1A5BD3879884A1D9FCE42B1AAA60583",1)</f>
        <v>=DISPIMG("ID_E1A5BD3879884A1D9FCE42B1AAA60583",1)</v>
      </c>
    </row>
    <row r="36" s="2" customFormat="1" ht="83" customHeight="1" spans="1:3">
      <c r="A36" s="3">
        <v>35</v>
      </c>
      <c r="B36" s="5" t="s">
        <v>36</v>
      </c>
      <c r="C36" s="6" t="str">
        <f>_xlfn.DISPIMG("ID_08B5B604FCC94E2D94E3274ADC0FA890",1)</f>
        <v>=DISPIMG("ID_08B5B604FCC94E2D94E3274ADC0FA890",1)</v>
      </c>
    </row>
    <row r="37" s="2" customFormat="1" ht="78" spans="1:3">
      <c r="A37" s="3">
        <v>36</v>
      </c>
      <c r="B37" s="5" t="s">
        <v>37</v>
      </c>
      <c r="C37" s="6" t="str">
        <f>_xlfn.DISPIMG("ID_FDD977BAC84E42E8A951CFD0B12D4213",1)</f>
        <v>=DISPIMG("ID_FDD977BAC84E42E8A951CFD0B12D4213",1)</v>
      </c>
    </row>
    <row r="38" s="2" customFormat="1" ht="75.9" spans="1:3">
      <c r="A38" s="3">
        <v>37</v>
      </c>
      <c r="B38" s="5" t="s">
        <v>38</v>
      </c>
      <c r="C38" s="6" t="str">
        <f>_xlfn.DISPIMG("ID_738EF4E04255497EAD98E5992502B847",1)</f>
        <v>=DISPIMG("ID_738EF4E04255497EAD98E5992502B847",1)</v>
      </c>
    </row>
    <row r="39" s="2" customFormat="1" ht="84" spans="1:3">
      <c r="A39" s="3">
        <v>38</v>
      </c>
      <c r="B39" s="5" t="s">
        <v>39</v>
      </c>
      <c r="C39" s="6" t="str">
        <f>_xlfn.DISPIMG("ID_919ECFC9D9CE4ABD8B07DC7E2FC782D4",1)</f>
        <v>=DISPIMG("ID_919ECFC9D9CE4ABD8B07DC7E2FC782D4",1)</v>
      </c>
    </row>
    <row r="40" s="2" customFormat="1" ht="77.8" spans="1:3">
      <c r="A40" s="3">
        <v>39</v>
      </c>
      <c r="B40" s="5" t="s">
        <v>40</v>
      </c>
      <c r="C40" s="6" t="str">
        <f>_xlfn.DISPIMG("ID_32CE3444F6DE48738CD61CAF93656E55",1)</f>
        <v>=DISPIMG("ID_32CE3444F6DE48738CD61CAF93656E55",1)</v>
      </c>
    </row>
    <row r="41" s="2" customFormat="1" ht="136.6" spans="1:3">
      <c r="A41" s="3">
        <v>40</v>
      </c>
      <c r="B41" s="5" t="s">
        <v>41</v>
      </c>
      <c r="C41" s="6" t="str">
        <f>_xlfn.DISPIMG("ID_822CC30CA53C49D0A4D1BA07D25C6B35",1)</f>
        <v>=DISPIMG("ID_822CC30CA53C49D0A4D1BA07D25C6B35",1)</v>
      </c>
    </row>
    <row r="42" s="2" customFormat="1" ht="78" spans="1:3">
      <c r="A42" s="3">
        <v>41</v>
      </c>
      <c r="B42" s="5" t="s">
        <v>42</v>
      </c>
      <c r="C42" s="6" t="str">
        <f>_xlfn.DISPIMG("ID_043B3EDF3E18457D8A64921A6FDBCDF3",1)</f>
        <v>=DISPIMG("ID_043B3EDF3E18457D8A64921A6FDBCDF3",1)</v>
      </c>
    </row>
    <row r="43" s="2" customFormat="1" ht="72.1" spans="1:3">
      <c r="A43" s="3">
        <v>42</v>
      </c>
      <c r="B43" s="5" t="s">
        <v>43</v>
      </c>
      <c r="C43" s="6" t="str">
        <f>_xlfn.DISPIMG("ID_797B22E8DD984527B8668726B7F7DEE8",1)</f>
        <v>=DISPIMG("ID_797B22E8DD984527B8668726B7F7DEE8",1)</v>
      </c>
    </row>
    <row r="44" s="2" customFormat="1" ht="58.1" spans="1:3">
      <c r="A44" s="3">
        <v>43</v>
      </c>
      <c r="B44" s="5" t="s">
        <v>44</v>
      </c>
      <c r="C44" s="6" t="str">
        <f>_xlfn.DISPIMG("ID_31155BF52F3D486FBAE462F7244E8D44",1)</f>
        <v>=DISPIMG("ID_31155BF52F3D486FBAE462F7244E8D44",1)</v>
      </c>
    </row>
    <row r="45" s="2" customFormat="1" ht="78" spans="1:3">
      <c r="A45" s="3">
        <v>44</v>
      </c>
      <c r="B45" s="5" t="s">
        <v>45</v>
      </c>
      <c r="C45" s="6" t="str">
        <f>_xlfn.DISPIMG("ID_A96818EDB7014C7191897C72F8BB534C",1)</f>
        <v>=DISPIMG("ID_A96818EDB7014C7191897C72F8BB534C",1)</v>
      </c>
    </row>
    <row r="46" s="2" customFormat="1" ht="74.75" spans="1:3">
      <c r="A46" s="3">
        <v>45</v>
      </c>
      <c r="B46" s="5" t="s">
        <v>46</v>
      </c>
      <c r="C46" s="6" t="str">
        <f>_xlfn.DISPIMG("ID_E984152A60EB42DDB5136A902DAE6452",1)</f>
        <v>=DISPIMG("ID_E984152A60EB42DDB5136A902DAE6452",1)</v>
      </c>
    </row>
    <row r="47" s="2" customFormat="1" ht="78" spans="1:3">
      <c r="A47" s="3">
        <v>46</v>
      </c>
      <c r="B47" s="5" t="s">
        <v>47</v>
      </c>
      <c r="C47" s="6" t="str">
        <f>_xlfn.DISPIMG("ID_DFF3C7AE0AD445879668D721ACBAC20D",1)</f>
        <v>=DISPIMG("ID_DFF3C7AE0AD445879668D721ACBAC20D",1)</v>
      </c>
    </row>
    <row r="48" s="2" customFormat="1" ht="60" customHeight="1" spans="1:3">
      <c r="A48" s="3">
        <v>47</v>
      </c>
      <c r="B48" s="5" t="s">
        <v>48</v>
      </c>
      <c r="C48" s="6" t="str">
        <f>_xlfn.DISPIMG("ID_04D4C26DBE8E4D5EB28AA42B98ED87FF",1)</f>
        <v>=DISPIMG("ID_04D4C26DBE8E4D5EB28AA42B98ED87FF",1)</v>
      </c>
    </row>
    <row r="49" s="2" customFormat="1" ht="78" spans="1:3">
      <c r="A49" s="3">
        <v>48</v>
      </c>
      <c r="B49" s="5" t="s">
        <v>49</v>
      </c>
      <c r="C49" s="6" t="str">
        <f>_xlfn.DISPIMG("ID_EB2B0F52BEF34600857AC285CE22E088",1)</f>
        <v>=DISPIMG("ID_EB2B0F52BEF34600857AC285CE22E088",1)</v>
      </c>
    </row>
    <row r="50" s="2" customFormat="1" ht="58.6" spans="1:3">
      <c r="A50" s="3">
        <v>49</v>
      </c>
      <c r="B50" s="5" t="s">
        <v>50</v>
      </c>
      <c r="C50" s="6" t="str">
        <f>_xlfn.DISPIMG("ID_1DD85B6F59794D6F9043684A20E69AC6",1)</f>
        <v>=DISPIMG("ID_1DD85B6F59794D6F9043684A20E69AC6",1)</v>
      </c>
    </row>
    <row r="51" s="2" customFormat="1" ht="76.7" spans="1:3">
      <c r="A51" s="3">
        <v>50</v>
      </c>
      <c r="B51" s="5" t="s">
        <v>51</v>
      </c>
      <c r="C51" s="6" t="str">
        <f>_xlfn.DISPIMG("ID_5A00D3DDB27447EABCB4CFF48A6E1504",1)</f>
        <v>=DISPIMG("ID_5A00D3DDB27447EABCB4CFF48A6E1504",1)</v>
      </c>
    </row>
    <row r="52" s="2" customFormat="1" ht="78" spans="1:3">
      <c r="A52" s="3">
        <v>51</v>
      </c>
      <c r="B52" s="5" t="s">
        <v>52</v>
      </c>
      <c r="C52" s="6" t="str">
        <f>_xlfn.DISPIMG("ID_D59729877C9F4104B17650D716C394CE",1)</f>
        <v>=DISPIMG("ID_D59729877C9F4104B17650D716C394CE",1)</v>
      </c>
    </row>
    <row r="53" s="2" customFormat="1" ht="78" spans="1:3">
      <c r="A53" s="3">
        <v>52</v>
      </c>
      <c r="B53" s="5" t="s">
        <v>52</v>
      </c>
      <c r="C53" s="6" t="str">
        <f>_xlfn.DISPIMG("ID_F33323F75EC94C3EABF15308661C7876",1)</f>
        <v>=DISPIMG("ID_F33323F75EC94C3EABF15308661C7876",1)</v>
      </c>
    </row>
    <row r="54" s="2" customFormat="1" ht="71.5" spans="1:3">
      <c r="A54" s="3">
        <v>53</v>
      </c>
      <c r="B54" s="5" t="s">
        <v>53</v>
      </c>
      <c r="C54" s="6" t="str">
        <f>_xlfn.DISPIMG("ID_637FB686B4824560AA115921AB8AED6F",1)</f>
        <v>=DISPIMG("ID_637FB686B4824560AA115921AB8AED6F",1)</v>
      </c>
    </row>
    <row r="55" s="2" customFormat="1" ht="76.35" spans="1:3">
      <c r="A55" s="3">
        <v>54</v>
      </c>
      <c r="B55" s="5" t="s">
        <v>54</v>
      </c>
      <c r="C55" s="6" t="str">
        <f>_xlfn.DISPIMG("ID_3BD0827CB6CE475B9F87A3871E17B1B9",1)</f>
        <v>=DISPIMG("ID_3BD0827CB6CE475B9F87A3871E17B1B9",1)</v>
      </c>
    </row>
    <row r="56" s="2" customFormat="1" ht="69.1" spans="1:3">
      <c r="A56" s="3">
        <v>55</v>
      </c>
      <c r="B56" s="5" t="s">
        <v>55</v>
      </c>
      <c r="C56" s="6" t="str">
        <f>_xlfn.DISPIMG("ID_33758A0041F647D7B78E2CDBC22325E3",1)</f>
        <v>=DISPIMG("ID_33758A0041F647D7B78E2CDBC22325E3",1)</v>
      </c>
    </row>
    <row r="57" s="2" customFormat="1" ht="51.4" spans="1:3">
      <c r="A57" s="3">
        <v>56</v>
      </c>
      <c r="B57" s="5" t="s">
        <v>56</v>
      </c>
      <c r="C57" s="6" t="str">
        <f>_xlfn.DISPIMG("ID_D72C7AFD79DE46ACB0C177B661905F5D",1)</f>
        <v>=DISPIMG("ID_D72C7AFD79DE46ACB0C177B661905F5D",1)</v>
      </c>
    </row>
    <row r="58" s="2" customFormat="1" ht="79" customHeight="1" spans="1:3">
      <c r="A58" s="3">
        <v>57</v>
      </c>
      <c r="B58" s="5" t="s">
        <v>57</v>
      </c>
      <c r="C58" s="6" t="str">
        <f>_xlfn.DISPIMG("ID_5011E9EA9FDF4296AA86F0BBA3A7E0E8",1)</f>
        <v>=DISPIMG("ID_5011E9EA9FDF4296AA86F0BBA3A7E0E8",1)</v>
      </c>
    </row>
    <row r="59" s="2" customFormat="1" ht="54" customHeight="1" spans="1:3">
      <c r="A59" s="3">
        <v>58</v>
      </c>
      <c r="B59" s="5" t="s">
        <v>58</v>
      </c>
      <c r="C59" s="6" t="str">
        <f>_xlfn.DISPIMG("ID_E2DD688FD267495C9EB720594BBC9693",1)</f>
        <v>=DISPIMG("ID_E2DD688FD267495C9EB720594BBC9693",1)</v>
      </c>
    </row>
    <row r="60" s="2" customFormat="1" ht="74.95" spans="1:3">
      <c r="A60" s="3">
        <v>59</v>
      </c>
      <c r="B60" s="5" t="s">
        <v>59</v>
      </c>
      <c r="C60" s="6" t="str">
        <f>_xlfn.DISPIMG("ID_BF0338D8FBCA4F68B6B06C408A74DB7E",1)</f>
        <v>=DISPIMG("ID_BF0338D8FBCA4F68B6B06C408A74DB7E",1)</v>
      </c>
    </row>
    <row r="61" s="2" customFormat="1" ht="52.1" spans="1:3">
      <c r="A61" s="3">
        <v>60</v>
      </c>
      <c r="B61" s="5" t="s">
        <v>60</v>
      </c>
      <c r="C61" s="6" t="str">
        <f>_xlfn.DISPIMG("ID_D1E1AD6B1FB045EBB34782A238CD3D68",1)</f>
        <v>=DISPIMG("ID_D1E1AD6B1FB045EBB34782A238CD3D68",1)</v>
      </c>
    </row>
    <row r="62" s="2" customFormat="1" ht="63.5" spans="1:3">
      <c r="A62" s="3">
        <v>61</v>
      </c>
      <c r="B62" s="5" t="s">
        <v>61</v>
      </c>
      <c r="C62" s="6" t="str">
        <f>_xlfn.DISPIMG("ID_16A060E9B41342F0B9AD1F66670C4E30",1)</f>
        <v>=DISPIMG("ID_16A060E9B41342F0B9AD1F66670C4E30",1)</v>
      </c>
    </row>
    <row r="63" s="2" customFormat="1" ht="64.4" spans="1:3">
      <c r="A63" s="3">
        <v>62</v>
      </c>
      <c r="B63" s="5" t="s">
        <v>62</v>
      </c>
      <c r="C63" s="6" t="str">
        <f>_xlfn.DISPIMG("ID_8945AAE0B90A4D08A5DD796A26811FA8",1)</f>
        <v>=DISPIMG("ID_8945AAE0B90A4D08A5DD796A26811FA8",1)</v>
      </c>
    </row>
    <row r="64" s="2" customFormat="1" ht="57.65" spans="1:3">
      <c r="A64" s="3">
        <v>63</v>
      </c>
      <c r="B64" s="5" t="s">
        <v>63</v>
      </c>
      <c r="C64" s="6" t="str">
        <f>_xlfn.DISPIMG("ID_CD671F90134F4F33B4B2D8CC93992CC9",1)</f>
        <v>=DISPIMG("ID_CD671F90134F4F33B4B2D8CC93992CC9",1)</v>
      </c>
    </row>
    <row r="65" s="2" customFormat="1" ht="76.75" spans="1:3">
      <c r="A65" s="3">
        <v>64</v>
      </c>
      <c r="B65" s="5" t="s">
        <v>64</v>
      </c>
      <c r="C65" s="7" t="str">
        <f>_xlfn.DISPIMG("ID_7A06B84ECF134E7A812A1FA752DAB611",1)</f>
        <v>=DISPIMG("ID_7A06B84ECF134E7A812A1FA752DAB611",1)</v>
      </c>
    </row>
    <row r="66" s="2" customFormat="1" ht="78" spans="1:3">
      <c r="A66" s="3">
        <v>65</v>
      </c>
      <c r="B66" s="5" t="s">
        <v>65</v>
      </c>
      <c r="C66" s="6" t="str">
        <f>_xlfn.DISPIMG("ID_1B8D534AAD654A05BA2539A045EC89C5",1)</f>
        <v>=DISPIMG("ID_1B8D534AAD654A05BA2539A045EC89C5",1)</v>
      </c>
    </row>
    <row r="67" s="2" customFormat="1" ht="75.75" spans="1:3">
      <c r="A67" s="3">
        <v>66</v>
      </c>
      <c r="B67" s="5" t="s">
        <v>66</v>
      </c>
      <c r="C67" s="6" t="str">
        <f>_xlfn.DISPIMG("ID_345DD35CC7D0485AB3CB992C055978E7",1)</f>
        <v>=DISPIMG("ID_345DD35CC7D0485AB3CB992C055978E7",1)</v>
      </c>
    </row>
    <row r="68" s="2" customFormat="1" ht="83" customHeight="1" spans="1:3">
      <c r="A68" s="3">
        <v>67</v>
      </c>
      <c r="B68" s="5" t="s">
        <v>67</v>
      </c>
      <c r="C68" s="6" t="str">
        <f>_xlfn.DISPIMG("ID_FAA350ADD02B4F3D8C6D632CC3F2CC19",1)</f>
        <v>=DISPIMG("ID_FAA350ADD02B4F3D8C6D632CC3F2CC19",1)</v>
      </c>
    </row>
    <row r="69" s="2" customFormat="1" ht="48.4" spans="1:3">
      <c r="A69" s="3">
        <v>68</v>
      </c>
      <c r="B69" s="5" t="s">
        <v>68</v>
      </c>
      <c r="C69" s="6" t="str">
        <f>_xlfn.DISPIMG("ID_56E2190964FE43359E3874C9875E9B08",1)</f>
        <v>=DISPIMG("ID_56E2190964FE43359E3874C9875E9B08",1)</v>
      </c>
    </row>
    <row r="70" s="2" customFormat="1" ht="78" spans="1:3">
      <c r="A70" s="3">
        <v>69</v>
      </c>
      <c r="B70" s="5" t="s">
        <v>69</v>
      </c>
      <c r="C70" s="6" t="str">
        <f>_xlfn.DISPIMG("ID_94AF02F686794107BB1E30273118B876",1)</f>
        <v>=DISPIMG("ID_94AF02F686794107BB1E30273118B876",1)</v>
      </c>
    </row>
    <row r="71" s="2" customFormat="1" ht="51" customHeight="1" spans="1:3">
      <c r="A71" s="3">
        <v>70</v>
      </c>
      <c r="B71" s="5" t="s">
        <v>70</v>
      </c>
      <c r="C71" s="6" t="str">
        <f>_xlfn.DISPIMG("ID_7A4A6B05036A402DBE91873D9B15B3E8",1)</f>
        <v>=DISPIMG("ID_7A4A6B05036A402DBE91873D9B15B3E8",1)</v>
      </c>
    </row>
    <row r="72" s="2" customFormat="1" ht="61" customHeight="1" spans="1:3">
      <c r="A72" s="3">
        <v>71</v>
      </c>
      <c r="B72" s="5" t="s">
        <v>71</v>
      </c>
      <c r="C72" s="6" t="str">
        <f>_xlfn.DISPIMG("ID_27C48CFE99D44E128467D0820C4223A7",1)</f>
        <v>=DISPIMG("ID_27C48CFE99D44E128467D0820C4223A7",1)</v>
      </c>
    </row>
    <row r="73" s="2" customFormat="1" ht="72" customHeight="1" spans="1:3">
      <c r="A73" s="3">
        <v>72</v>
      </c>
      <c r="B73" s="5" t="s">
        <v>72</v>
      </c>
      <c r="C73" s="6" t="str">
        <f>_xlfn.DISPIMG("ID_FC71329796F44761B3ADA5079215E9B8",1)</f>
        <v>=DISPIMG("ID_FC71329796F44761B3ADA5079215E9B8",1)</v>
      </c>
    </row>
    <row r="74" s="2" customFormat="1" ht="78" spans="1:3">
      <c r="A74" s="3">
        <v>73</v>
      </c>
      <c r="B74" s="5" t="s">
        <v>73</v>
      </c>
      <c r="C74" s="6" t="str">
        <f>_xlfn.DISPIMG("ID_8FDAADC1ED68402B814C57EB2232263C",1)</f>
        <v>=DISPIMG("ID_8FDAADC1ED68402B814C57EB2232263C",1)</v>
      </c>
    </row>
    <row r="75" s="2" customFormat="1" ht="83.6" spans="1:3">
      <c r="A75" s="3">
        <v>74</v>
      </c>
      <c r="B75" s="5" t="s">
        <v>74</v>
      </c>
      <c r="C75" s="6" t="str">
        <f>_xlfn.DISPIMG("ID_B824FA4415CC411ABA5290E7FBF6E4D9",1)</f>
        <v>=DISPIMG("ID_B824FA4415CC411ABA5290E7FBF6E4D9",1)</v>
      </c>
    </row>
    <row r="76" s="2" customFormat="1" ht="57" customHeight="1" spans="1:3">
      <c r="A76" s="3">
        <v>75</v>
      </c>
      <c r="B76" s="5" t="s">
        <v>75</v>
      </c>
      <c r="C76" s="6" t="str">
        <f>_xlfn.DISPIMG("ID_9FE1C32F4C8342DFB151438126632820",1)</f>
        <v>=DISPIMG("ID_9FE1C32F4C8342DFB151438126632820",1)</v>
      </c>
    </row>
    <row r="77" s="2" customFormat="1" ht="55.65" spans="1:3">
      <c r="A77" s="3">
        <v>76</v>
      </c>
      <c r="B77" s="5" t="s">
        <v>76</v>
      </c>
      <c r="C77" s="6" t="str">
        <f>_xlfn.DISPIMG("ID_679F39713216428A9D174250CC21A357",1)</f>
        <v>=DISPIMG("ID_679F39713216428A9D174250CC21A357",1)</v>
      </c>
    </row>
    <row r="78" s="2" customFormat="1" ht="69" customHeight="1" spans="1:3">
      <c r="A78" s="3">
        <v>77</v>
      </c>
      <c r="B78" s="5" t="s">
        <v>77</v>
      </c>
      <c r="C78" s="6" t="str">
        <f>_xlfn.DISPIMG("ID_577B4293CD704DED991B18E68BC51E41",1)</f>
        <v>=DISPIMG("ID_577B4293CD704DED991B18E68BC51E41",1)</v>
      </c>
    </row>
    <row r="79" s="2" customFormat="1" ht="63" customHeight="1" spans="1:3">
      <c r="A79" s="3">
        <v>78</v>
      </c>
      <c r="B79" s="8" t="s">
        <v>78</v>
      </c>
      <c r="C79" s="9" t="str">
        <f>_xlfn.DISPIMG("ID_05DF00D86666413C9A64A42B580A72DD",1)</f>
        <v>=DISPIMG("ID_05DF00D86666413C9A64A42B580A72DD",1)</v>
      </c>
    </row>
    <row r="80" s="2" customFormat="1" ht="80" customHeight="1" spans="1:3">
      <c r="A80" s="3">
        <v>79</v>
      </c>
      <c r="B80" s="10" t="s">
        <v>79</v>
      </c>
      <c r="C80" s="11"/>
    </row>
    <row r="81" s="2" customFormat="1" ht="80" customHeight="1" spans="1:3">
      <c r="A81" s="3">
        <v>80</v>
      </c>
      <c r="B81" s="10" t="s">
        <v>80</v>
      </c>
      <c r="C81" s="11"/>
    </row>
    <row r="82" s="2" customFormat="1" ht="80" customHeight="1" spans="1:3">
      <c r="A82" s="3">
        <v>81</v>
      </c>
      <c r="B82" s="12" t="s">
        <v>81</v>
      </c>
      <c r="C82" s="13" t="str">
        <f>_xlfn.DISPIMG("ID_8504B4845B2743F78C49DC90405F2F7B",1)</f>
        <v>=DISPIMG("ID_8504B4845B2743F78C49DC90405F2F7B",1)</v>
      </c>
    </row>
    <row r="83" s="2" customFormat="1" ht="80" customHeight="1" spans="1:3">
      <c r="A83" s="3">
        <v>82</v>
      </c>
      <c r="B83" s="12" t="s">
        <v>82</v>
      </c>
      <c r="C83" s="12" t="str">
        <f>_xlfn.DISPIMG("ID_3AA5DB5BE85B455F9F3EF9FC01336DF6",1)</f>
        <v>=DISPIMG("ID_3AA5DB5BE85B455F9F3EF9FC01336DF6",1)</v>
      </c>
    </row>
  </sheetData>
  <autoFilter xmlns:etc="http://www.wps.cn/officeDocument/2017/etCustomData" ref="A1:C84" etc:filterBottomFollowUsedRange="0">
    <extLst/>
  </autoFilter>
  <pageMargins left="0.7" right="0.7" top="0.75" bottom="0.75" header="0.3" footer="0.3"/>
  <pageSetup paperSize="9" orientation="portrait"/>
  <headerFooter/>
  <drawing r:id="rId1"/>
</worksheet>
</file>

<file path=xl/worksheets/sheet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"/>
  <sheetViews>
    <sheetView workbookViewId="0">
      <selection activeCell="A1" sqref="A1"/>
    </sheetView>
  </sheetViews>
  <sheetFormatPr defaultColWidth="9" defaultRowHeight="13.5"/>
  <sheetData/>
  <pageMargins left="0.7" right="0.7" top="0.75" bottom="0.75" header="0.3" footer="0.3"/>
  <pageSetup paperSize="9" orientation="portrait"/>
  <headerFooter/>
</worksheet>
</file>

<file path=xl/worksheets/sheet3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"/>
  <sheetViews>
    <sheetView workbookViewId="0">
      <selection activeCell="A1" sqref="A1"/>
    </sheetView>
  </sheetViews>
  <sheetFormatPr defaultColWidth="9" defaultRowHeight="13.5"/>
  <sheetData/>
  <pageMargins left="0.7" right="0.7" top="0.75" bottom="0.75" header="0.3" footer="0.3"/>
  <pageSetup paperSize="9" orientation="portrait"/>
  <headerFooter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 Compatible / Openpyxl 3.1.5</Application>
  <HeadingPairs>
    <vt:vector size="2" baseType="variant">
      <vt:variant>
        <vt:lpstr>工作表</vt:lpstr>
      </vt:variant>
      <vt:variant>
        <vt:i4>3</vt:i4>
      </vt:variant>
    </vt:vector>
  </HeadingPairs>
  <TitlesOfParts>
    <vt:vector size="3" baseType="lpstr">
      <vt:lpstr>Sheet1</vt:lpstr>
      <vt:lpstr>Sheet2</vt:lpstr>
      <vt:lpstr>Sheet3</vt:lpstr>
    </vt:vector>
  </TitlesOfParts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美女姐姐</dc:creator>
  <cp:lastModifiedBy>风铃</cp:lastModifiedBy>
  <dcterms:created xsi:type="dcterms:W3CDTF">2023-05-12T11:15:00Z</dcterms:created>
  <dcterms:modified xsi:type="dcterms:W3CDTF">2026-05-07T05:46:33Z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KSOProductBuildVer">
    <vt:lpwstr>2052-12.1.0.25865</vt:lpwstr>
  </property>
  <property fmtid="{D5CDD505-2E9C-101B-9397-08002B2CF9AE}" pid="3" name="ICV">
    <vt:lpwstr>34361C0F47F5499BA11E87A23B5A3628_13</vt:lpwstr>
  </property>
  <property fmtid="{D5CDD505-2E9C-101B-9397-08002B2CF9AE}" pid="4" name="CalculationRule">
    <vt:i4>0</vt:i4>
  </property>
</Properties>
</file>